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ha\Dropbox\CEPF\RFP 2017\"/>
    </mc:Choice>
  </mc:AlternateContent>
  <bookViews>
    <workbookView xWindow="3000" yWindow="555" windowWidth="17415" windowHeight="12180" activeTab="1"/>
  </bookViews>
  <sheets>
    <sheet name="Budget and Reporting Template" sheetId="4" r:id="rId1"/>
    <sheet name="SAMPLE" sheetId="1" r:id="rId2"/>
  </sheets>
  <definedNames>
    <definedName name="_xlnm.Print_Area" localSheetId="0">'Budget and Reporting Template'!$A$1:$K$74</definedName>
  </definedNames>
  <calcPr calcId="152511"/>
</workbook>
</file>

<file path=xl/calcChain.xml><?xml version="1.0" encoding="utf-8"?>
<calcChain xmlns="http://schemas.openxmlformats.org/spreadsheetml/2006/main">
  <c r="C73" i="4" l="1"/>
  <c r="G73" i="4" s="1"/>
  <c r="I73" i="4" s="1"/>
  <c r="D73" i="4"/>
  <c r="F73" i="4"/>
  <c r="H73" i="4" s="1"/>
  <c r="F72" i="4"/>
  <c r="D71" i="4"/>
  <c r="H32" i="4"/>
  <c r="G32" i="4"/>
  <c r="G34" i="4" s="1"/>
  <c r="K16" i="4"/>
  <c r="K17" i="4"/>
  <c r="K18" i="4"/>
  <c r="K15" i="4"/>
  <c r="K14" i="4"/>
  <c r="K19" i="4" s="1"/>
  <c r="J16" i="4"/>
  <c r="J14" i="4"/>
  <c r="E73" i="4"/>
  <c r="D15" i="4"/>
  <c r="J15" i="4" s="1"/>
  <c r="J19" i="4" s="1"/>
  <c r="D17" i="4"/>
  <c r="J17" i="4" s="1"/>
  <c r="D18" i="4"/>
  <c r="J18" i="4" s="1"/>
  <c r="H15" i="4"/>
  <c r="H17" i="4"/>
  <c r="H18" i="4"/>
  <c r="H14" i="4"/>
  <c r="D14" i="4"/>
  <c r="D19" i="4"/>
  <c r="C66" i="4" s="1"/>
  <c r="H50" i="4"/>
  <c r="G50" i="4"/>
  <c r="H44" i="4"/>
  <c r="H46" i="4" s="1"/>
  <c r="H45" i="4"/>
  <c r="G44" i="4"/>
  <c r="G46" i="4"/>
  <c r="G45" i="4"/>
  <c r="F46" i="4"/>
  <c r="E46" i="4"/>
  <c r="E72" i="4"/>
  <c r="D46" i="4"/>
  <c r="D72" i="4" s="1"/>
  <c r="H72" i="4" s="1"/>
  <c r="C46" i="4"/>
  <c r="C72" i="4"/>
  <c r="G72" i="4"/>
  <c r="I72" i="4" s="1"/>
  <c r="H39" i="4"/>
  <c r="G39" i="4"/>
  <c r="H38" i="4"/>
  <c r="H40" i="4"/>
  <c r="G38" i="4"/>
  <c r="G40" i="4" s="1"/>
  <c r="H33" i="4"/>
  <c r="G33" i="4"/>
  <c r="H31" i="4"/>
  <c r="H34" i="4" s="1"/>
  <c r="G31" i="4"/>
  <c r="H26" i="4"/>
  <c r="H25" i="4"/>
  <c r="H27" i="4" s="1"/>
  <c r="G26" i="4"/>
  <c r="G25" i="4"/>
  <c r="F40" i="4"/>
  <c r="F71" i="4" s="1"/>
  <c r="E40" i="4"/>
  <c r="E71" i="4" s="1"/>
  <c r="D40" i="4"/>
  <c r="C40" i="4"/>
  <c r="C71" i="4" s="1"/>
  <c r="G71" i="4" s="1"/>
  <c r="I71" i="4" s="1"/>
  <c r="F34" i="4"/>
  <c r="F70" i="4" s="1"/>
  <c r="E34" i="4"/>
  <c r="E70" i="4" s="1"/>
  <c r="D34" i="4"/>
  <c r="D70" i="4" s="1"/>
  <c r="C34" i="4"/>
  <c r="C70" i="4" s="1"/>
  <c r="G70" i="4" s="1"/>
  <c r="I70" i="4" s="1"/>
  <c r="I19" i="4"/>
  <c r="F66" i="4" s="1"/>
  <c r="E19" i="4"/>
  <c r="D66" i="4" s="1"/>
  <c r="E20" i="4"/>
  <c r="F27" i="4"/>
  <c r="F69" i="4" s="1"/>
  <c r="D27" i="4"/>
  <c r="D69" i="4" s="1"/>
  <c r="H69" i="4" s="1"/>
  <c r="C19" i="4"/>
  <c r="G19" i="4"/>
  <c r="I17" i="1"/>
  <c r="J17" i="1"/>
  <c r="F17" i="1"/>
  <c r="E27" i="4"/>
  <c r="E69" i="4"/>
  <c r="C27" i="4"/>
  <c r="C69" i="4" s="1"/>
  <c r="G69" i="4" s="1"/>
  <c r="I69" i="4" s="1"/>
  <c r="D17" i="1"/>
  <c r="G17" i="1"/>
  <c r="G14" i="1"/>
  <c r="G13" i="1"/>
  <c r="D16" i="1"/>
  <c r="D15" i="1"/>
  <c r="D14" i="1"/>
  <c r="D13" i="1"/>
  <c r="G27" i="4"/>
  <c r="F16" i="1"/>
  <c r="I16" i="1" s="1"/>
  <c r="J16" i="1" s="1"/>
  <c r="F15" i="1"/>
  <c r="G15" i="1" s="1"/>
  <c r="F14" i="1"/>
  <c r="I14" i="1" s="1"/>
  <c r="J14" i="1" s="1"/>
  <c r="F13" i="1"/>
  <c r="I13" i="1"/>
  <c r="J13" i="1" s="1"/>
  <c r="F69" i="1"/>
  <c r="E69" i="1"/>
  <c r="D69" i="1"/>
  <c r="G69" i="1" s="1"/>
  <c r="C18" i="1"/>
  <c r="F46" i="1"/>
  <c r="E44" i="1"/>
  <c r="F68" i="1"/>
  <c r="D44" i="1"/>
  <c r="E68" i="1" s="1"/>
  <c r="C44" i="1"/>
  <c r="D68" i="1"/>
  <c r="G68" i="1" s="1"/>
  <c r="F43" i="1"/>
  <c r="F42" i="1"/>
  <c r="F41" i="1"/>
  <c r="E38" i="1"/>
  <c r="F67" i="1"/>
  <c r="D38" i="1"/>
  <c r="E67" i="1" s="1"/>
  <c r="C38" i="1"/>
  <c r="D67" i="1"/>
  <c r="G67" i="1" s="1"/>
  <c r="F37" i="1"/>
  <c r="F36" i="1"/>
  <c r="F35" i="1"/>
  <c r="F38" i="1" s="1"/>
  <c r="E32" i="1"/>
  <c r="F66" i="1" s="1"/>
  <c r="D32" i="1"/>
  <c r="E66" i="1"/>
  <c r="C32" i="1"/>
  <c r="D66" i="1" s="1"/>
  <c r="F31" i="1"/>
  <c r="F30" i="1"/>
  <c r="F29" i="1"/>
  <c r="F32" i="1" s="1"/>
  <c r="E26" i="1"/>
  <c r="F65" i="1" s="1"/>
  <c r="D26" i="1"/>
  <c r="E65" i="1"/>
  <c r="C26" i="1"/>
  <c r="D65" i="1"/>
  <c r="F25" i="1"/>
  <c r="F24" i="1"/>
  <c r="F26" i="1" s="1"/>
  <c r="F23" i="1"/>
  <c r="F18" i="1"/>
  <c r="D18" i="1"/>
  <c r="D19" i="1"/>
  <c r="D20" i="1" s="1"/>
  <c r="F44" i="1"/>
  <c r="D62" i="1"/>
  <c r="D64" i="1" s="1"/>
  <c r="D63" i="1"/>
  <c r="D67" i="4"/>
  <c r="H19" i="4"/>
  <c r="E66" i="4" s="1"/>
  <c r="E21" i="4"/>
  <c r="D20" i="4"/>
  <c r="C67" i="4" s="1"/>
  <c r="H70" i="4" l="1"/>
  <c r="C68" i="4"/>
  <c r="C74" i="4" s="1"/>
  <c r="G66" i="4"/>
  <c r="D70" i="1"/>
  <c r="G66" i="1"/>
  <c r="G18" i="1"/>
  <c r="G65" i="1"/>
  <c r="H66" i="4"/>
  <c r="D68" i="4"/>
  <c r="D74" i="4" s="1"/>
  <c r="H71" i="4"/>
  <c r="D21" i="4"/>
  <c r="H20" i="4"/>
  <c r="E67" i="4" s="1"/>
  <c r="E68" i="4" s="1"/>
  <c r="E74" i="4" s="1"/>
  <c r="H21" i="4"/>
  <c r="I15" i="1"/>
  <c r="J15" i="1" s="1"/>
  <c r="J18" i="1" s="1"/>
  <c r="G16" i="1"/>
  <c r="I20" i="4"/>
  <c r="I18" i="1"/>
  <c r="J19" i="1" l="1"/>
  <c r="F63" i="1" s="1"/>
  <c r="F62" i="1"/>
  <c r="F64" i="1" s="1"/>
  <c r="F70" i="1" s="1"/>
  <c r="J20" i="4"/>
  <c r="J21" i="4" s="1"/>
  <c r="I66" i="4"/>
  <c r="G67" i="4"/>
  <c r="I67" i="4" s="1"/>
  <c r="E62" i="1"/>
  <c r="G19" i="1"/>
  <c r="E63" i="1" s="1"/>
  <c r="G63" i="1" s="1"/>
  <c r="F67" i="4"/>
  <c r="I21" i="4"/>
  <c r="K20" i="4"/>
  <c r="K21" i="4" s="1"/>
  <c r="J20" i="1" l="1"/>
  <c r="E64" i="1"/>
  <c r="G62" i="1"/>
  <c r="F68" i="4"/>
  <c r="F74" i="4" s="1"/>
  <c r="H67" i="4"/>
  <c r="H68" i="4" s="1"/>
  <c r="H74" i="4" s="1"/>
  <c r="G20" i="1"/>
  <c r="G68" i="4"/>
  <c r="I68" i="4" l="1"/>
  <c r="G74" i="4"/>
  <c r="I74" i="4" s="1"/>
  <c r="E70" i="1"/>
  <c r="G64" i="1"/>
  <c r="G70" i="1" s="1"/>
  <c r="C7" i="1" s="1"/>
  <c r="C8" i="1" s="1"/>
</calcChain>
</file>

<file path=xl/sharedStrings.xml><?xml version="1.0" encoding="utf-8"?>
<sst xmlns="http://schemas.openxmlformats.org/spreadsheetml/2006/main" count="259" uniqueCount="119">
  <si>
    <t xml:space="preserve">THE WILLIAM AND FLORA HEWLETT FOUNDATION </t>
  </si>
  <si>
    <t>Proposal #:</t>
  </si>
  <si>
    <t>Organization Name:</t>
  </si>
  <si>
    <t>Date:</t>
  </si>
  <si>
    <t>Amount requested from the Hewlett Foundation:</t>
  </si>
  <si>
    <t xml:space="preserve">Funding expected from other organizations: </t>
  </si>
  <si>
    <t xml:space="preserve">[Please do not include in-kind funds] </t>
  </si>
  <si>
    <t>Total cost for this project:</t>
  </si>
  <si>
    <t>Year 1</t>
  </si>
  <si>
    <t>Year 2</t>
  </si>
  <si>
    <t>Year 3</t>
  </si>
  <si>
    <t>Titles of People Working on the Project</t>
  </si>
  <si>
    <t>Totals</t>
  </si>
  <si>
    <t>FTE Salary</t>
  </si>
  <si>
    <t>Annual Project Salary Cost</t>
  </si>
  <si>
    <t>Position #1</t>
  </si>
  <si>
    <t>Position #2</t>
  </si>
  <si>
    <t>Position #3</t>
  </si>
  <si>
    <t>Position #4</t>
  </si>
  <si>
    <t>Total Salary Cost</t>
  </si>
  <si>
    <t>Total Salaries and Benefits</t>
  </si>
  <si>
    <t>% Time on Project</t>
  </si>
  <si>
    <t>Other Professional Services</t>
  </si>
  <si>
    <t>Org/Individual's name</t>
  </si>
  <si>
    <t>Total Other Professional Services</t>
  </si>
  <si>
    <t>Year 1 Cost</t>
  </si>
  <si>
    <t>Year 2 Cost</t>
  </si>
  <si>
    <t>Year 3 Cost</t>
  </si>
  <si>
    <t>Conference Date and Title</t>
  </si>
  <si>
    <t>Total travel cost</t>
  </si>
  <si>
    <t xml:space="preserve">Total Other </t>
  </si>
  <si>
    <t>Total Overhead</t>
  </si>
  <si>
    <r>
      <t xml:space="preserve">(F) </t>
    </r>
    <r>
      <rPr>
        <b/>
        <sz val="10"/>
        <rFont val="Arial"/>
        <family val="2"/>
      </rPr>
      <t>IRS-defined lobbying expenses included in total project budget</t>
    </r>
  </si>
  <si>
    <t xml:space="preserve">          by Internal Revenue Code Sections 501(h), 4945(d)(1) and 4945(e) and related regulations. Please note that federally-defined </t>
  </si>
  <si>
    <t xml:space="preserve">          lobbying is permitted to public charities to a limited extent.    </t>
  </si>
  <si>
    <t xml:space="preserve">          Code Sections 86100-118 and related regulations.  Other states have different definitions.  State lobbying is not prohibited, </t>
  </si>
  <si>
    <t xml:space="preserve">          but under some circumstances it must be disclosed in a report to the state. </t>
  </si>
  <si>
    <t>Alliance for Justice;</t>
  </si>
  <si>
    <t>ROW TOTALS</t>
  </si>
  <si>
    <r>
      <rPr>
        <sz val="10"/>
        <color rgb="FFC00000"/>
        <rFont val="Arial"/>
        <family val="2"/>
      </rPr>
      <t>(A)</t>
    </r>
    <r>
      <rPr>
        <sz val="10"/>
        <color theme="1"/>
        <rFont val="Arial"/>
        <family val="2"/>
      </rPr>
      <t xml:space="preserve"> Salaries </t>
    </r>
  </si>
  <si>
    <t>Start date:</t>
  </si>
  <si>
    <t>End date:</t>
  </si>
  <si>
    <t>Above tables will sum here</t>
  </si>
  <si>
    <t>Total salary cost</t>
  </si>
  <si>
    <r>
      <rPr>
        <sz val="10"/>
        <color rgb="FFC00000"/>
        <rFont val="Arial"/>
        <family val="2"/>
      </rPr>
      <t xml:space="preserve">(B) </t>
    </r>
    <r>
      <rPr>
        <sz val="10"/>
        <color theme="1"/>
        <rFont val="Arial"/>
        <family val="2"/>
      </rPr>
      <t>Other professional services</t>
    </r>
  </si>
  <si>
    <r>
      <rPr>
        <sz val="10"/>
        <color rgb="FFC00000"/>
        <rFont val="Arial"/>
        <family val="2"/>
      </rPr>
      <t xml:space="preserve">(C) </t>
    </r>
    <r>
      <rPr>
        <sz val="10"/>
        <rFont val="Arial"/>
        <family val="2"/>
      </rPr>
      <t>Travel, Conferences &amp; Meetings</t>
    </r>
  </si>
  <si>
    <r>
      <rPr>
        <sz val="10"/>
        <color rgb="FFC00000"/>
        <rFont val="Arial"/>
        <family val="2"/>
      </rPr>
      <t>(E)</t>
    </r>
    <r>
      <rPr>
        <sz val="10"/>
        <color theme="1"/>
        <rFont val="Arial"/>
        <family val="2"/>
      </rPr>
      <t xml:space="preserve"> Overhead</t>
    </r>
  </si>
  <si>
    <r>
      <rPr>
        <sz val="10"/>
        <color rgb="FFC00000"/>
        <rFont val="Arial"/>
        <family val="2"/>
      </rPr>
      <t>(F)</t>
    </r>
    <r>
      <rPr>
        <sz val="10"/>
        <color theme="1"/>
        <rFont val="Arial"/>
        <family val="2"/>
      </rPr>
      <t xml:space="preserve"> Lobbying</t>
    </r>
  </si>
  <si>
    <t>Payroll taxes and employee benefits - %</t>
  </si>
  <si>
    <r>
      <rPr>
        <sz val="10"/>
        <color rgb="FFC00000"/>
        <rFont val="Arial"/>
        <family val="2"/>
      </rPr>
      <t xml:space="preserve">(D) </t>
    </r>
    <r>
      <rPr>
        <sz val="10"/>
        <rFont val="Arial"/>
        <family val="2"/>
      </rPr>
      <t xml:space="preserve">Other - e.g. postage, office supplies, etc. </t>
    </r>
  </si>
  <si>
    <r>
      <rPr>
        <b/>
        <sz val="10"/>
        <color rgb="FFFF0000"/>
        <rFont val="Arial"/>
        <family val="2"/>
      </rPr>
      <t>(A)</t>
    </r>
    <r>
      <rPr>
        <b/>
        <sz val="10"/>
        <color indexed="8"/>
        <rFont val="Arial"/>
        <family val="2"/>
      </rPr>
      <t xml:space="preserve"> SALARY INFORMATION:</t>
    </r>
    <r>
      <rPr>
        <sz val="10"/>
        <color indexed="8"/>
        <rFont val="Arial"/>
        <family val="2"/>
      </rPr>
      <t xml:space="preserve"> Include detail for salary costs in the format below.</t>
    </r>
  </si>
  <si>
    <t xml:space="preserve">      Payroll Taxes &amp; Employee Benefits </t>
  </si>
  <si>
    <t>Description</t>
  </si>
  <si>
    <r>
      <t xml:space="preserve">(E) </t>
    </r>
    <r>
      <rPr>
        <b/>
        <sz val="10"/>
        <rFont val="Arial"/>
        <family val="2"/>
      </rPr>
      <t xml:space="preserve">Overhead  </t>
    </r>
    <r>
      <rPr>
        <sz val="10"/>
        <rFont val="Arial"/>
        <family val="2"/>
      </rPr>
      <t>Typically includes occupancy (rent, utilities, etc.), information technology, wireless/telecommunications costs, etc</t>
    </r>
  </si>
  <si>
    <t>ABC Foundation</t>
  </si>
  <si>
    <t>ABC consultant</t>
  </si>
  <si>
    <t xml:space="preserve">    travel</t>
  </si>
  <si>
    <t xml:space="preserve">    speaker fees</t>
  </si>
  <si>
    <t>Overhead costs</t>
  </si>
  <si>
    <t>INFORMATION ENTERED IN THE CHARTS BELOW WILL POPULATE THE PROPOSED PROJECT BUDGET ROLL-UP TABLE AT THE END OF THE FORM</t>
  </si>
  <si>
    <t>Mid-term workshop, year 2:  hotels</t>
  </si>
  <si>
    <t>If your request is for more than $200,000, we may request a project budget table by activity. Please discuss with your Hewlett contact.</t>
  </si>
  <si>
    <r>
      <t xml:space="preserve">(B) </t>
    </r>
    <r>
      <rPr>
        <b/>
        <sz val="10"/>
        <rFont val="Arial"/>
        <family val="2"/>
      </rPr>
      <t xml:space="preserve">Other Professional Services: </t>
    </r>
    <r>
      <rPr>
        <sz val="10"/>
        <rFont val="Arial"/>
        <family val="2"/>
      </rPr>
      <t xml:space="preserve"> Provide details below and describe in the Proposal Narrative, Section 3</t>
    </r>
  </si>
  <si>
    <r>
      <t xml:space="preserve">(C) </t>
    </r>
    <r>
      <rPr>
        <b/>
        <sz val="10"/>
        <rFont val="Arial"/>
        <family val="2"/>
      </rPr>
      <t xml:space="preserve">Travel, Conferences and Meetings </t>
    </r>
    <r>
      <rPr>
        <sz val="10"/>
        <rFont val="Arial"/>
        <family val="2"/>
      </rPr>
      <t xml:space="preserve"> Provide details below and describe in the Proposal Narrative, Section 3 if more than 5% of budget</t>
    </r>
  </si>
  <si>
    <t>BUDGET PROPOSAL &amp; FINANCIAL REPORTING TEMPLATE</t>
  </si>
  <si>
    <r>
      <rPr>
        <b/>
        <sz val="11"/>
        <color indexed="8"/>
        <rFont val="Arial"/>
        <family val="2"/>
      </rPr>
      <t xml:space="preserve">Total </t>
    </r>
    <r>
      <rPr>
        <b/>
        <sz val="11"/>
        <color indexed="8"/>
        <rFont val="Arial"/>
        <family val="2"/>
      </rPr>
      <t>Budget</t>
    </r>
    <r>
      <rPr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 xml:space="preserve">(total should equal total cost above) </t>
    </r>
    <r>
      <rPr>
        <b/>
        <i/>
        <sz val="16"/>
        <color rgb="FFFF0000"/>
        <rFont val="Arial"/>
        <family val="2"/>
      </rPr>
      <t>*</t>
    </r>
  </si>
  <si>
    <t>Proposed Budget Roll-Up Table</t>
  </si>
  <si>
    <r>
      <t xml:space="preserve">(D) </t>
    </r>
    <r>
      <rPr>
        <b/>
        <sz val="10"/>
        <rFont val="Arial"/>
        <family val="2"/>
      </rPr>
      <t xml:space="preserve">Other: postage, office supplies,etc   </t>
    </r>
    <r>
      <rPr>
        <sz val="10"/>
        <rFont val="Arial"/>
        <family val="2"/>
      </rPr>
      <t>Provide details below and describe in the Proposal Narrative, Section 3 if more than 5% of budget</t>
    </r>
  </si>
  <si>
    <t>Total Lobbying Costs</t>
  </si>
  <si>
    <t>3-31-02</t>
  </si>
  <si>
    <t>4-1-01</t>
  </si>
  <si>
    <t>4-1-02</t>
  </si>
  <si>
    <t>3-31-03</t>
  </si>
  <si>
    <t>3-31-04</t>
  </si>
  <si>
    <t>Printing costs, materials for workshop</t>
  </si>
  <si>
    <t>Printing costs for material dissemination</t>
  </si>
  <si>
    <t>4-1-03</t>
  </si>
  <si>
    <t>Year 1:</t>
  </si>
  <si>
    <t>Year 2:</t>
  </si>
  <si>
    <t>Apr 1, 2001 - Mar 31, 2002</t>
  </si>
  <si>
    <t>Apr 1, 2002-Mar 31, 2003</t>
  </si>
  <si>
    <t>Year 3:</t>
  </si>
  <si>
    <t>Apr 1,2003-Mar 31,2004</t>
  </si>
  <si>
    <t>PROGRAM/PROJECT BUDGET PROPOSAL &amp; FINANCIAL REPORTING TEMPLATE</t>
  </si>
  <si>
    <t>Actuals</t>
  </si>
  <si>
    <t>Budget</t>
  </si>
  <si>
    <t>(For Report Use Only)</t>
  </si>
  <si>
    <r>
      <t xml:space="preserve">(B) </t>
    </r>
    <r>
      <rPr>
        <b/>
        <sz val="11"/>
        <rFont val="Arial"/>
        <family val="2"/>
      </rPr>
      <t xml:space="preserve">Other Professional Services: </t>
    </r>
    <r>
      <rPr>
        <sz val="11"/>
        <rFont val="Arial"/>
        <family val="2"/>
      </rPr>
      <t xml:space="preserve"> Provide details below and describe in the Proposal Narrative, Section 3</t>
    </r>
  </si>
  <si>
    <r>
      <rPr>
        <b/>
        <sz val="11"/>
        <color rgb="FFFF0000"/>
        <rFont val="Arial"/>
        <family val="2"/>
      </rPr>
      <t>(A)</t>
    </r>
    <r>
      <rPr>
        <b/>
        <sz val="11"/>
        <color indexed="8"/>
        <rFont val="Arial"/>
        <family val="2"/>
      </rPr>
      <t xml:space="preserve"> SALARY INFORMATION:</t>
    </r>
    <r>
      <rPr>
        <sz val="11"/>
        <color indexed="8"/>
        <rFont val="Arial"/>
        <family val="2"/>
      </rPr>
      <t xml:space="preserve"> Include detail for salary costs in the format below.</t>
    </r>
  </si>
  <si>
    <r>
      <t xml:space="preserve">(C) </t>
    </r>
    <r>
      <rPr>
        <b/>
        <sz val="11"/>
        <rFont val="Arial"/>
        <family val="2"/>
      </rPr>
      <t xml:space="preserve">Travel, Conferences and Meetings </t>
    </r>
    <r>
      <rPr>
        <sz val="11"/>
        <rFont val="Arial"/>
        <family val="2"/>
      </rPr>
      <t xml:space="preserve"> Provide details below and describe in the Proposal Narrative, Section 3 if more than 5% of budget</t>
    </r>
  </si>
  <si>
    <r>
      <t xml:space="preserve">(D) </t>
    </r>
    <r>
      <rPr>
        <b/>
        <sz val="11"/>
        <rFont val="Arial"/>
        <family val="2"/>
      </rPr>
      <t xml:space="preserve">Other: postage, office supplies,etc   </t>
    </r>
    <r>
      <rPr>
        <sz val="11"/>
        <rFont val="Arial"/>
        <family val="2"/>
      </rPr>
      <t>Provide details below and describe in the Proposal Narrative, Section 3 if more than 5% of budget</t>
    </r>
  </si>
  <si>
    <r>
      <t xml:space="preserve">(E) </t>
    </r>
    <r>
      <rPr>
        <b/>
        <sz val="11"/>
        <rFont val="Arial"/>
        <family val="2"/>
      </rPr>
      <t xml:space="preserve">Overhead  </t>
    </r>
    <r>
      <rPr>
        <sz val="11"/>
        <rFont val="Arial"/>
        <family val="2"/>
      </rPr>
      <t>Typically includes occupancy (rent, utilities, etc.), information technology, wireless/telecommunications costs, etc</t>
    </r>
  </si>
  <si>
    <r>
      <t xml:space="preserve">(F) </t>
    </r>
    <r>
      <rPr>
        <b/>
        <sz val="11"/>
        <rFont val="Arial"/>
        <family val="2"/>
      </rPr>
      <t>IRS-defined lobbying expenses included in total project budget</t>
    </r>
  </si>
  <si>
    <t xml:space="preserve">Description </t>
  </si>
  <si>
    <t>For specific information, please consult your attorney.</t>
  </si>
  <si>
    <r>
      <t xml:space="preserve">     (2) </t>
    </r>
    <r>
      <rPr>
        <sz val="10"/>
        <color rgb="FFFF0000"/>
        <rFont val="Arial"/>
        <family val="2"/>
      </rPr>
      <t>For California state</t>
    </r>
    <r>
      <rPr>
        <sz val="10"/>
        <color theme="1"/>
        <rFont val="Arial"/>
        <family val="2"/>
      </rPr>
      <t xml:space="preserve"> purposes, lobbying is “influencing legislative or administrative action” as described in California Government </t>
    </r>
  </si>
  <si>
    <r>
      <t xml:space="preserve">     (1) </t>
    </r>
    <r>
      <rPr>
        <sz val="10"/>
        <color rgb="FFFF0000"/>
        <rFont val="Arial"/>
        <family val="2"/>
      </rPr>
      <t>For federal purposes</t>
    </r>
    <r>
      <rPr>
        <sz val="10"/>
        <color theme="1"/>
        <rFont val="Arial"/>
        <family val="2"/>
      </rPr>
      <t xml:space="preserve">, lobbying means carrying on propaganda, or otherwise attempting to influence legislation as defined </t>
    </r>
  </si>
  <si>
    <r>
      <rPr>
        <b/>
        <sz val="10"/>
        <color indexed="8"/>
        <rFont val="Arial"/>
        <family val="2"/>
      </rPr>
      <t>Lobbying costs are defined</t>
    </r>
    <r>
      <rPr>
        <sz val="10"/>
        <color indexed="8"/>
        <rFont val="Arial"/>
        <family val="2"/>
      </rPr>
      <t xml:space="preserve"> in (1) and (2) below. </t>
    </r>
    <r>
      <rPr>
        <sz val="10"/>
        <color rgb="FFFF0000"/>
        <rFont val="Arial"/>
        <family val="2"/>
      </rPr>
      <t>If the Lobbying row above contains any amount other than zero, please provide details in the Proposal Narrative.</t>
    </r>
    <r>
      <rPr>
        <sz val="10"/>
        <color rgb="FFC00000"/>
        <rFont val="Arial"/>
        <family val="2"/>
      </rPr>
      <t xml:space="preserve"> </t>
    </r>
    <r>
      <rPr>
        <sz val="10"/>
        <rFont val="Arial"/>
        <family val="2"/>
      </rPr>
      <t>If the grant is for a project funded solely by the Hewlett Foundation, or if the Foundation must exercise expenditure responsibility, no part of the grant funds may be used for federally defined lobbying.</t>
    </r>
  </si>
  <si>
    <t>General information on lobbying may be found, among other places, on the website.</t>
  </si>
  <si>
    <t>Total Cost for this project:</t>
  </si>
  <si>
    <t>Dates and Conference/Meeting Titles</t>
  </si>
  <si>
    <t xml:space="preserve">Total Overhead </t>
  </si>
  <si>
    <t xml:space="preserve">Total Lobbying Costs </t>
  </si>
  <si>
    <t xml:space="preserve">Total Other Professional Services </t>
  </si>
  <si>
    <t xml:space="preserve">Total Salaries and Benefits </t>
  </si>
  <si>
    <t>INFORMATION ENTERED IN THE CHARTS BELOW WILL POPULATE THE PROPOSED PROJECT BUDGET ROLL-UP TABLE AT THE END OF THE FORM
Insert additional columns if grant term is over 2 years</t>
  </si>
  <si>
    <r>
      <t xml:space="preserve">This number should equal Total Project Budget below </t>
    </r>
    <r>
      <rPr>
        <b/>
        <sz val="11"/>
        <color rgb="FFFF0000"/>
        <rFont val="Arial"/>
        <family val="2"/>
      </rPr>
      <t>*</t>
    </r>
  </si>
  <si>
    <r>
      <t>Budget Proposal Template</t>
    </r>
    <r>
      <rPr>
        <sz val="11"/>
        <color indexed="8"/>
        <rFont val="Arial"/>
        <family val="2"/>
      </rPr>
      <t xml:space="preserve"> [see sample budget on next tab]. Please use this form for your interim and final reports as well.</t>
    </r>
  </si>
  <si>
    <t xml:space="preserve">Funding received from other organizations: </t>
  </si>
  <si>
    <t>NOTES</t>
  </si>
  <si>
    <t>[Please include Notes if Variance is over 15%]</t>
  </si>
  <si>
    <t xml:space="preserve">Variance </t>
  </si>
  <si>
    <t>Amount received from the Hewlett Foundation:</t>
  </si>
  <si>
    <r>
      <t>Budget Proposal Template</t>
    </r>
    <r>
      <rPr>
        <b/>
        <sz val="11"/>
        <color indexed="8"/>
        <rFont val="Arial"/>
        <family val="2"/>
      </rPr>
      <t xml:space="preserve"> [sample budget on next tab]. </t>
    </r>
    <r>
      <rPr>
        <b/>
        <i/>
        <sz val="11"/>
        <color indexed="8"/>
        <rFont val="Arial"/>
        <family val="2"/>
      </rPr>
      <t>Please use this form for your Interim and Final Reports as well.</t>
    </r>
  </si>
  <si>
    <t>Grant No.:</t>
  </si>
  <si>
    <r>
      <t xml:space="preserve">[This number should equal </t>
    </r>
    <r>
      <rPr>
        <b/>
        <sz val="11"/>
        <color rgb="FF0000FF"/>
        <rFont val="Arial"/>
        <family val="2"/>
      </rPr>
      <t>Total Project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below</t>
    </r>
    <r>
      <rPr>
        <sz val="12"/>
        <color rgb="FF0000FF"/>
        <rFont val="Arial"/>
        <family val="2"/>
      </rPr>
      <t xml:space="preserve"> </t>
    </r>
    <r>
      <rPr>
        <b/>
        <sz val="16"/>
        <color rgb="FF0000FF"/>
        <rFont val="Arial"/>
        <family val="2"/>
      </rPr>
      <t>*</t>
    </r>
    <r>
      <rPr>
        <sz val="11"/>
        <color theme="1"/>
        <rFont val="Arial"/>
        <family val="2"/>
      </rPr>
      <t>]</t>
    </r>
  </si>
  <si>
    <r>
      <rPr>
        <b/>
        <sz val="11"/>
        <color rgb="FF0000FF"/>
        <rFont val="Arial"/>
        <family val="2"/>
      </rPr>
      <t>Total Budget</t>
    </r>
    <r>
      <rPr>
        <sz val="11"/>
        <color rgb="FF0000FF"/>
        <rFont val="Arial"/>
        <family val="2"/>
      </rPr>
      <t xml:space="preserve"> </t>
    </r>
    <r>
      <rPr>
        <sz val="11"/>
        <rFont val="Arial"/>
        <family val="2"/>
      </rPr>
      <t xml:space="preserve">[Total should equal </t>
    </r>
    <r>
      <rPr>
        <b/>
        <sz val="11"/>
        <color rgb="FF0000FF"/>
        <rFont val="Arial"/>
        <family val="2"/>
      </rPr>
      <t>Total Cost</t>
    </r>
    <r>
      <rPr>
        <sz val="11"/>
        <rFont val="Arial"/>
        <family val="2"/>
      </rPr>
      <t xml:space="preserve"> above</t>
    </r>
    <r>
      <rPr>
        <b/>
        <sz val="16"/>
        <color rgb="FF0000FF"/>
        <rFont val="Arial"/>
        <family val="2"/>
      </rPr>
      <t>*</t>
    </r>
    <r>
      <rPr>
        <sz val="11"/>
        <rFont val="Arial"/>
        <family val="2"/>
      </rPr>
      <t>]</t>
    </r>
  </si>
  <si>
    <t>Position #5</t>
  </si>
  <si>
    <t xml:space="preserve">Total Travel, Conference and Meeting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</si>
</sst>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color indexed="8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sz val="10"/>
      <color rgb="FFC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6"/>
      <color rgb="FFFF0000"/>
      <name val="Arial"/>
      <family val="2"/>
    </font>
    <font>
      <b/>
      <sz val="9"/>
      <name val="Arial"/>
      <family val="2"/>
    </font>
    <font>
      <b/>
      <u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9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0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b/>
      <sz val="14"/>
      <color indexed="8"/>
      <name val="Arial"/>
      <family val="2"/>
    </font>
    <font>
      <b/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2"/>
      <name val="Arial"/>
      <family val="2"/>
    </font>
    <font>
      <b/>
      <i/>
      <sz val="11"/>
      <color indexed="8"/>
      <name val="Arial"/>
      <family val="2"/>
    </font>
    <font>
      <b/>
      <sz val="11"/>
      <color rgb="FF0000FF"/>
      <name val="Arial"/>
      <family val="2"/>
    </font>
    <font>
      <sz val="12"/>
      <color rgb="FF0000FF"/>
      <name val="Arial"/>
      <family val="2"/>
    </font>
    <font>
      <b/>
      <sz val="16"/>
      <color rgb="FF0000FF"/>
      <name val="Arial"/>
      <family val="2"/>
    </font>
    <font>
      <sz val="11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470">
    <xf numFmtId="0" fontId="0" fillId="0" borderId="0" xfId="0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8" fillId="0" borderId="2" xfId="0" applyFont="1" applyBorder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/>
    <xf numFmtId="0" fontId="14" fillId="0" borderId="0" xfId="0" applyFont="1"/>
    <xf numFmtId="0" fontId="17" fillId="0" borderId="20" xfId="0" applyFont="1" applyBorder="1"/>
    <xf numFmtId="0" fontId="13" fillId="0" borderId="15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3" fillId="0" borderId="5" xfId="0" applyFont="1" applyBorder="1"/>
    <xf numFmtId="0" fontId="3" fillId="3" borderId="28" xfId="0" applyFont="1" applyFill="1" applyBorder="1"/>
    <xf numFmtId="0" fontId="13" fillId="0" borderId="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8" fillId="0" borderId="35" xfId="0" applyFont="1" applyBorder="1"/>
    <xf numFmtId="0" fontId="18" fillId="0" borderId="0" xfId="0" applyFont="1" applyAlignment="1"/>
    <xf numFmtId="0" fontId="18" fillId="0" borderId="0" xfId="0" applyFont="1"/>
    <xf numFmtId="0" fontId="8" fillId="0" borderId="0" xfId="0" applyFont="1" applyAlignment="1"/>
    <xf numFmtId="0" fontId="19" fillId="0" borderId="0" xfId="2" applyAlignment="1" applyProtection="1"/>
    <xf numFmtId="0" fontId="7" fillId="0" borderId="0" xfId="0" applyFont="1" applyBorder="1" applyAlignment="1">
      <alignment vertical="center"/>
    </xf>
    <xf numFmtId="0" fontId="3" fillId="0" borderId="42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8" fillId="0" borderId="1" xfId="0" applyFont="1" applyBorder="1"/>
    <xf numFmtId="0" fontId="8" fillId="0" borderId="47" xfId="0" applyFont="1" applyBorder="1"/>
    <xf numFmtId="0" fontId="8" fillId="0" borderId="20" xfId="0" applyFont="1" applyBorder="1"/>
    <xf numFmtId="0" fontId="8" fillId="0" borderId="49" xfId="0" applyFont="1" applyBorder="1"/>
    <xf numFmtId="0" fontId="17" fillId="0" borderId="49" xfId="0" applyFont="1" applyBorder="1"/>
    <xf numFmtId="0" fontId="8" fillId="0" borderId="12" xfId="0" applyFont="1" applyBorder="1"/>
    <xf numFmtId="3" fontId="8" fillId="0" borderId="48" xfId="0" applyNumberFormat="1" applyFont="1" applyBorder="1"/>
    <xf numFmtId="164" fontId="3" fillId="0" borderId="47" xfId="1" applyNumberFormat="1" applyFont="1" applyBorder="1" applyAlignment="1">
      <alignment horizontal="right"/>
    </xf>
    <xf numFmtId="164" fontId="3" fillId="0" borderId="49" xfId="1" applyNumberFormat="1" applyFont="1" applyBorder="1" applyAlignment="1">
      <alignment horizontal="right"/>
    </xf>
    <xf numFmtId="164" fontId="3" fillId="0" borderId="12" xfId="1" applyNumberFormat="1" applyFont="1" applyBorder="1" applyAlignment="1">
      <alignment horizontal="right"/>
    </xf>
    <xf numFmtId="3" fontId="3" fillId="0" borderId="48" xfId="0" applyNumberFormat="1" applyFont="1" applyBorder="1"/>
    <xf numFmtId="0" fontId="8" fillId="3" borderId="37" xfId="0" applyFont="1" applyFill="1" applyBorder="1"/>
    <xf numFmtId="164" fontId="16" fillId="0" borderId="10" xfId="1" applyNumberFormat="1" applyFont="1" applyBorder="1"/>
    <xf numFmtId="164" fontId="16" fillId="0" borderId="13" xfId="1" applyNumberFormat="1" applyFont="1" applyBorder="1"/>
    <xf numFmtId="164" fontId="12" fillId="0" borderId="16" xfId="1" applyNumberFormat="1" applyFont="1" applyBorder="1"/>
    <xf numFmtId="164" fontId="16" fillId="3" borderId="10" xfId="1" applyNumberFormat="1" applyFont="1" applyFill="1" applyBorder="1"/>
    <xf numFmtId="164" fontId="12" fillId="0" borderId="38" xfId="1" applyNumberFormat="1" applyFont="1" applyBorder="1"/>
    <xf numFmtId="164" fontId="16" fillId="0" borderId="19" xfId="1" applyNumberFormat="1" applyFont="1" applyBorder="1"/>
    <xf numFmtId="164" fontId="16" fillId="0" borderId="21" xfId="1" applyNumberFormat="1" applyFont="1" applyBorder="1"/>
    <xf numFmtId="164" fontId="12" fillId="0" borderId="6" xfId="1" applyNumberFormat="1" applyFont="1" applyFill="1" applyBorder="1"/>
    <xf numFmtId="0" fontId="8" fillId="0" borderId="51" xfId="0" applyFont="1" applyBorder="1"/>
    <xf numFmtId="0" fontId="3" fillId="0" borderId="36" xfId="0" applyFont="1" applyBorder="1"/>
    <xf numFmtId="0" fontId="3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64" fontId="16" fillId="3" borderId="19" xfId="1" applyNumberFormat="1" applyFont="1" applyFill="1" applyBorder="1"/>
    <xf numFmtId="164" fontId="12" fillId="0" borderId="27" xfId="1" applyNumberFormat="1" applyFont="1" applyBorder="1"/>
    <xf numFmtId="164" fontId="12" fillId="0" borderId="17" xfId="1" applyNumberFormat="1" applyFont="1" applyBorder="1"/>
    <xf numFmtId="3" fontId="3" fillId="0" borderId="32" xfId="0" applyNumberFormat="1" applyFont="1" applyBorder="1"/>
    <xf numFmtId="3" fontId="8" fillId="0" borderId="36" xfId="0" applyNumberFormat="1" applyFont="1" applyBorder="1"/>
    <xf numFmtId="3" fontId="8" fillId="0" borderId="30" xfId="0" applyNumberFormat="1" applyFont="1" applyBorder="1"/>
    <xf numFmtId="164" fontId="3" fillId="0" borderId="54" xfId="1" applyNumberFormat="1" applyFont="1" applyBorder="1" applyAlignment="1">
      <alignment horizontal="right"/>
    </xf>
    <xf numFmtId="1" fontId="3" fillId="0" borderId="53" xfId="0" applyNumberFormat="1" applyFont="1" applyBorder="1"/>
    <xf numFmtId="164" fontId="8" fillId="0" borderId="33" xfId="1" applyNumberFormat="1" applyFont="1" applyBorder="1"/>
    <xf numFmtId="164" fontId="3" fillId="0" borderId="0" xfId="1" applyNumberFormat="1" applyFont="1"/>
    <xf numFmtId="0" fontId="13" fillId="4" borderId="7" xfId="0" applyFont="1" applyFill="1" applyBorder="1" applyAlignment="1">
      <alignment horizontal="center"/>
    </xf>
    <xf numFmtId="0" fontId="13" fillId="4" borderId="24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4" xfId="0" applyFont="1" applyFill="1" applyBorder="1"/>
    <xf numFmtId="0" fontId="8" fillId="0" borderId="0" xfId="0" applyFont="1" applyFill="1"/>
    <xf numFmtId="0" fontId="14" fillId="0" borderId="11" xfId="0" applyFont="1" applyBorder="1"/>
    <xf numFmtId="0" fontId="13" fillId="0" borderId="58" xfId="0" applyFont="1" applyFill="1" applyBorder="1" applyAlignment="1">
      <alignment horizontal="center"/>
    </xf>
    <xf numFmtId="0" fontId="14" fillId="0" borderId="8" xfId="0" applyFont="1" applyBorder="1" applyAlignment="1"/>
    <xf numFmtId="14" fontId="4" fillId="0" borderId="1" xfId="0" applyNumberFormat="1" applyFont="1" applyBorder="1" applyAlignment="1">
      <alignment horizontal="center"/>
    </xf>
    <xf numFmtId="164" fontId="17" fillId="0" borderId="33" xfId="1" applyNumberFormat="1" applyFont="1" applyBorder="1"/>
    <xf numFmtId="164" fontId="17" fillId="0" borderId="1" xfId="1" applyNumberFormat="1" applyFont="1" applyBorder="1"/>
    <xf numFmtId="164" fontId="17" fillId="0" borderId="34" xfId="1" applyNumberFormat="1" applyFont="1" applyBorder="1"/>
    <xf numFmtId="164" fontId="13" fillId="0" borderId="34" xfId="1" applyNumberFormat="1" applyFont="1" applyBorder="1"/>
    <xf numFmtId="164" fontId="17" fillId="0" borderId="10" xfId="1" applyNumberFormat="1" applyFont="1" applyBorder="1"/>
    <xf numFmtId="164" fontId="17" fillId="0" borderId="20" xfId="1" applyNumberFormat="1" applyFont="1" applyBorder="1"/>
    <xf numFmtId="164" fontId="17" fillId="0" borderId="21" xfId="1" applyNumberFormat="1" applyFont="1" applyBorder="1"/>
    <xf numFmtId="164" fontId="13" fillId="0" borderId="21" xfId="1" applyNumberFormat="1" applyFont="1" applyBorder="1"/>
    <xf numFmtId="164" fontId="17" fillId="0" borderId="13" xfId="1" applyNumberFormat="1" applyFont="1" applyBorder="1"/>
    <xf numFmtId="164" fontId="17" fillId="0" borderId="22" xfId="1" applyNumberFormat="1" applyFont="1" applyBorder="1"/>
    <xf numFmtId="164" fontId="17" fillId="0" borderId="23" xfId="1" applyNumberFormat="1" applyFont="1" applyBorder="1"/>
    <xf numFmtId="164" fontId="13" fillId="4" borderId="15" xfId="1" applyNumberFormat="1" applyFont="1" applyFill="1" applyBorder="1" applyAlignment="1">
      <alignment horizontal="center"/>
    </xf>
    <xf numFmtId="164" fontId="13" fillId="4" borderId="25" xfId="1" applyNumberFormat="1" applyFont="1" applyFill="1" applyBorder="1"/>
    <xf numFmtId="164" fontId="13" fillId="4" borderId="16" xfId="1" applyNumberFormat="1" applyFont="1" applyFill="1" applyBorder="1" applyAlignment="1">
      <alignment horizontal="center"/>
    </xf>
    <xf numFmtId="164" fontId="13" fillId="4" borderId="40" xfId="1" applyNumberFormat="1" applyFont="1" applyFill="1" applyBorder="1" applyAlignment="1">
      <alignment horizontal="center"/>
    </xf>
    <xf numFmtId="164" fontId="13" fillId="4" borderId="4" xfId="1" applyNumberFormat="1" applyFont="1" applyFill="1" applyBorder="1"/>
    <xf numFmtId="164" fontId="13" fillId="4" borderId="14" xfId="1" applyNumberFormat="1" applyFont="1" applyFill="1" applyBorder="1" applyAlignment="1">
      <alignment horizontal="center"/>
    </xf>
    <xf numFmtId="164" fontId="8" fillId="0" borderId="35" xfId="1" applyNumberFormat="1" applyFont="1" applyBorder="1"/>
    <xf numFmtId="164" fontId="8" fillId="0" borderId="10" xfId="1" applyNumberFormat="1" applyFont="1" applyBorder="1"/>
    <xf numFmtId="164" fontId="8" fillId="0" borderId="50" xfId="1" applyNumberFormat="1" applyFont="1" applyBorder="1"/>
    <xf numFmtId="164" fontId="8" fillId="0" borderId="36" xfId="1" applyNumberFormat="1" applyFont="1" applyBorder="1"/>
    <xf numFmtId="164" fontId="8" fillId="0" borderId="37" xfId="1" applyNumberFormat="1" applyFont="1" applyBorder="1"/>
    <xf numFmtId="164" fontId="8" fillId="0" borderId="45" xfId="1" applyNumberFormat="1" applyFont="1" applyBorder="1"/>
    <xf numFmtId="43" fontId="8" fillId="0" borderId="0" xfId="0" applyNumberFormat="1" applyFont="1"/>
    <xf numFmtId="164" fontId="8" fillId="0" borderId="52" xfId="1" applyNumberFormat="1" applyFont="1" applyBorder="1"/>
    <xf numFmtId="49" fontId="12" fillId="0" borderId="26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0" fontId="13" fillId="0" borderId="0" xfId="0" applyFont="1"/>
    <xf numFmtId="0" fontId="12" fillId="0" borderId="17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164" fontId="16" fillId="0" borderId="61" xfId="0" applyNumberFormat="1" applyFont="1" applyBorder="1"/>
    <xf numFmtId="164" fontId="12" fillId="0" borderId="62" xfId="1" applyNumberFormat="1" applyFont="1" applyFill="1" applyBorder="1"/>
    <xf numFmtId="164" fontId="16" fillId="0" borderId="61" xfId="1" applyNumberFormat="1" applyFont="1" applyBorder="1"/>
    <xf numFmtId="164" fontId="12" fillId="0" borderId="63" xfId="1" applyNumberFormat="1" applyFont="1" applyBorder="1"/>
    <xf numFmtId="164" fontId="12" fillId="3" borderId="17" xfId="1" applyNumberFormat="1" applyFont="1" applyFill="1" applyBorder="1"/>
    <xf numFmtId="164" fontId="12" fillId="3" borderId="64" xfId="1" applyNumberFormat="1" applyFont="1" applyFill="1" applyBorder="1"/>
    <xf numFmtId="0" fontId="12" fillId="0" borderId="66" xfId="0" applyFont="1" applyBorder="1" applyAlignment="1">
      <alignment horizontal="center" vertical="center" wrapText="1"/>
    </xf>
    <xf numFmtId="164" fontId="12" fillId="3" borderId="69" xfId="1" applyNumberFormat="1" applyFont="1" applyFill="1" applyBorder="1"/>
    <xf numFmtId="164" fontId="12" fillId="0" borderId="60" xfId="1" applyNumberFormat="1" applyFont="1" applyFill="1" applyBorder="1"/>
    <xf numFmtId="9" fontId="25" fillId="0" borderId="10" xfId="3" applyFont="1" applyFill="1" applyBorder="1" applyAlignment="1">
      <alignment horizontal="center"/>
    </xf>
    <xf numFmtId="9" fontId="25" fillId="0" borderId="67" xfId="3" applyFont="1" applyFill="1" applyBorder="1" applyAlignment="1">
      <alignment horizontal="center"/>
    </xf>
    <xf numFmtId="165" fontId="25" fillId="0" borderId="19" xfId="3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vertical="center" wrapText="1"/>
    </xf>
    <xf numFmtId="164" fontId="3" fillId="0" borderId="39" xfId="1" applyNumberFormat="1" applyFont="1" applyBorder="1" applyAlignment="1">
      <alignment horizontal="right" vertical="center"/>
    </xf>
    <xf numFmtId="164" fontId="3" fillId="0" borderId="4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64" fontId="17" fillId="4" borderId="10" xfId="1" applyNumberFormat="1" applyFont="1" applyFill="1" applyBorder="1" applyAlignment="1">
      <alignment vertical="center"/>
    </xf>
    <xf numFmtId="164" fontId="17" fillId="4" borderId="20" xfId="1" applyNumberFormat="1" applyFont="1" applyFill="1" applyBorder="1" applyAlignment="1">
      <alignment vertical="center"/>
    </xf>
    <xf numFmtId="164" fontId="17" fillId="4" borderId="21" xfId="1" applyNumberFormat="1" applyFont="1" applyFill="1" applyBorder="1" applyAlignment="1">
      <alignment vertical="center"/>
    </xf>
    <xf numFmtId="164" fontId="13" fillId="4" borderId="21" xfId="1" applyNumberFormat="1" applyFont="1" applyFill="1" applyBorder="1" applyAlignment="1">
      <alignment vertical="center"/>
    </xf>
    <xf numFmtId="43" fontId="8" fillId="0" borderId="0" xfId="0" applyNumberFormat="1" applyFont="1" applyAlignment="1">
      <alignment vertical="center"/>
    </xf>
    <xf numFmtId="164" fontId="4" fillId="2" borderId="2" xfId="1" applyNumberFormat="1" applyFont="1" applyFill="1" applyBorder="1"/>
    <xf numFmtId="164" fontId="12" fillId="0" borderId="70" xfId="1" applyNumberFormat="1" applyFont="1" applyBorder="1"/>
    <xf numFmtId="164" fontId="12" fillId="3" borderId="30" xfId="1" applyNumberFormat="1" applyFont="1" applyFill="1" applyBorder="1"/>
    <xf numFmtId="164" fontId="12" fillId="3" borderId="10" xfId="1" applyNumberFormat="1" applyFont="1" applyFill="1" applyBorder="1"/>
    <xf numFmtId="164" fontId="17" fillId="0" borderId="41" xfId="1" applyNumberFormat="1" applyFont="1" applyBorder="1"/>
    <xf numFmtId="0" fontId="7" fillId="0" borderId="5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7" fillId="0" borderId="73" xfId="0" applyFont="1" applyBorder="1" applyAlignment="1">
      <alignment vertical="center"/>
    </xf>
    <xf numFmtId="0" fontId="8" fillId="0" borderId="31" xfId="0" applyFont="1" applyBorder="1"/>
    <xf numFmtId="0" fontId="8" fillId="0" borderId="18" xfId="0" applyFont="1" applyBorder="1"/>
    <xf numFmtId="0" fontId="3" fillId="0" borderId="18" xfId="0" applyFont="1" applyBorder="1"/>
    <xf numFmtId="0" fontId="17" fillId="0" borderId="18" xfId="0" applyFont="1" applyBorder="1"/>
    <xf numFmtId="49" fontId="8" fillId="0" borderId="31" xfId="0" applyNumberFormat="1" applyFont="1" applyBorder="1"/>
    <xf numFmtId="0" fontId="8" fillId="0" borderId="11" xfId="0" applyFont="1" applyBorder="1"/>
    <xf numFmtId="0" fontId="21" fillId="0" borderId="1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9" fontId="25" fillId="0" borderId="10" xfId="3" applyFont="1" applyBorder="1" applyAlignment="1">
      <alignment horizontal="center"/>
    </xf>
    <xf numFmtId="9" fontId="25" fillId="0" borderId="13" xfId="3" applyFont="1" applyBorder="1" applyAlignment="1">
      <alignment horizontal="center"/>
    </xf>
    <xf numFmtId="9" fontId="25" fillId="0" borderId="67" xfId="3" applyFont="1" applyBorder="1"/>
    <xf numFmtId="9" fontId="25" fillId="0" borderId="68" xfId="3" applyFont="1" applyBorder="1"/>
    <xf numFmtId="9" fontId="25" fillId="0" borderId="20" xfId="3" applyFont="1" applyBorder="1"/>
    <xf numFmtId="9" fontId="25" fillId="0" borderId="22" xfId="3" applyFont="1" applyBorder="1"/>
    <xf numFmtId="0" fontId="13" fillId="0" borderId="65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164" fontId="13" fillId="0" borderId="75" xfId="1" applyNumberFormat="1" applyFont="1" applyBorder="1"/>
    <xf numFmtId="164" fontId="13" fillId="0" borderId="74" xfId="1" applyNumberFormat="1" applyFont="1" applyBorder="1"/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3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8" fillId="0" borderId="2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37" fontId="12" fillId="0" borderId="15" xfId="1" applyNumberFormat="1" applyFont="1" applyFill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37" fontId="17" fillId="0" borderId="48" xfId="1" applyNumberFormat="1" applyFont="1" applyBorder="1" applyAlignment="1">
      <alignment vertical="center"/>
    </xf>
    <xf numFmtId="37" fontId="17" fillId="0" borderId="35" xfId="1" applyNumberFormat="1" applyFont="1" applyBorder="1" applyAlignment="1">
      <alignment vertical="center"/>
    </xf>
    <xf numFmtId="37" fontId="13" fillId="4" borderId="81" xfId="1" applyNumberFormat="1" applyFont="1" applyFill="1" applyBorder="1" applyAlignment="1">
      <alignment horizontal="center" vertical="center"/>
    </xf>
    <xf numFmtId="37" fontId="13" fillId="4" borderId="25" xfId="1" applyNumberFormat="1" applyFont="1" applyFill="1" applyBorder="1" applyAlignment="1">
      <alignment horizontal="center" vertical="center"/>
    </xf>
    <xf numFmtId="37" fontId="13" fillId="4" borderId="81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37" fontId="13" fillId="0" borderId="26" xfId="1" applyNumberFormat="1" applyFont="1" applyBorder="1" applyAlignment="1">
      <alignment vertical="center"/>
    </xf>
    <xf numFmtId="37" fontId="13" fillId="0" borderId="35" xfId="1" applyNumberFormat="1" applyFont="1" applyBorder="1" applyAlignment="1">
      <alignment vertical="center"/>
    </xf>
    <xf numFmtId="37" fontId="12" fillId="0" borderId="81" xfId="1" applyNumberFormat="1" applyFont="1" applyFill="1" applyBorder="1" applyAlignment="1">
      <alignment vertical="center"/>
    </xf>
    <xf numFmtId="37" fontId="13" fillId="4" borderId="81" xfId="1" applyNumberFormat="1" applyFont="1" applyFill="1" applyBorder="1" applyAlignment="1">
      <alignment vertical="center"/>
    </xf>
    <xf numFmtId="0" fontId="3" fillId="4" borderId="81" xfId="0" applyFont="1" applyFill="1" applyBorder="1" applyAlignment="1">
      <alignment horizontal="right" vertical="center"/>
    </xf>
    <xf numFmtId="0" fontId="8" fillId="0" borderId="73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3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/>
    </xf>
    <xf numFmtId="37" fontId="13" fillId="0" borderId="0" xfId="1" applyNumberFormat="1" applyFont="1" applyFill="1" applyBorder="1" applyAlignment="1">
      <alignment horizontal="center" vertical="center"/>
    </xf>
    <xf numFmtId="37" fontId="13" fillId="0" borderId="0" xfId="1" applyNumberFormat="1" applyFont="1" applyFill="1" applyBorder="1" applyAlignment="1">
      <alignment vertical="center"/>
    </xf>
    <xf numFmtId="0" fontId="8" fillId="0" borderId="74" xfId="0" applyFont="1" applyBorder="1" applyAlignment="1">
      <alignment vertical="center"/>
    </xf>
    <xf numFmtId="9" fontId="25" fillId="0" borderId="35" xfId="3" applyFont="1" applyBorder="1" applyAlignment="1">
      <alignment horizontal="center" vertical="center"/>
    </xf>
    <xf numFmtId="164" fontId="16" fillId="0" borderId="10" xfId="1" applyNumberFormat="1" applyFont="1" applyBorder="1" applyAlignment="1">
      <alignment vertical="center"/>
    </xf>
    <xf numFmtId="9" fontId="25" fillId="0" borderId="35" xfId="3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9" fontId="25" fillId="0" borderId="51" xfId="3" applyFont="1" applyBorder="1" applyAlignment="1">
      <alignment horizontal="center" vertical="center"/>
    </xf>
    <xf numFmtId="164" fontId="16" fillId="0" borderId="13" xfId="1" applyNumberFormat="1" applyFont="1" applyBorder="1" applyAlignment="1">
      <alignment vertical="center"/>
    </xf>
    <xf numFmtId="9" fontId="25" fillId="0" borderId="51" xfId="3" applyFont="1" applyBorder="1" applyAlignment="1">
      <alignment vertical="center"/>
    </xf>
    <xf numFmtId="9" fontId="25" fillId="0" borderId="81" xfId="3" applyFont="1" applyFill="1" applyBorder="1" applyAlignment="1">
      <alignment horizontal="center" vertical="center"/>
    </xf>
    <xf numFmtId="9" fontId="25" fillId="0" borderId="83" xfId="3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 wrapText="1"/>
    </xf>
    <xf numFmtId="0" fontId="14" fillId="0" borderId="90" xfId="0" applyFont="1" applyBorder="1" applyAlignment="1">
      <alignment horizontal="left" vertical="center" wrapText="1"/>
    </xf>
    <xf numFmtId="0" fontId="8" fillId="0" borderId="75" xfId="0" applyFont="1" applyBorder="1" applyAlignment="1">
      <alignment vertical="center"/>
    </xf>
    <xf numFmtId="9" fontId="25" fillId="0" borderId="48" xfId="3" applyFont="1" applyBorder="1" applyAlignment="1">
      <alignment horizontal="center" vertical="center"/>
    </xf>
    <xf numFmtId="164" fontId="16" fillId="0" borderId="33" xfId="1" applyNumberFormat="1" applyFont="1" applyBorder="1" applyAlignment="1">
      <alignment vertical="center"/>
    </xf>
    <xf numFmtId="9" fontId="25" fillId="0" borderId="48" xfId="3" applyFont="1" applyBorder="1" applyAlignment="1">
      <alignment vertical="center"/>
    </xf>
    <xf numFmtId="37" fontId="16" fillId="0" borderId="33" xfId="1" applyNumberFormat="1" applyFont="1" applyBorder="1" applyAlignment="1">
      <alignment vertical="center"/>
    </xf>
    <xf numFmtId="0" fontId="12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3" fontId="16" fillId="0" borderId="33" xfId="0" applyNumberFormat="1" applyFont="1" applyBorder="1" applyAlignment="1">
      <alignment vertical="center"/>
    </xf>
    <xf numFmtId="3" fontId="12" fillId="0" borderId="15" xfId="1" applyNumberFormat="1" applyFont="1" applyFill="1" applyBorder="1" applyAlignment="1">
      <alignment vertical="center"/>
    </xf>
    <xf numFmtId="3" fontId="16" fillId="0" borderId="15" xfId="1" applyNumberFormat="1" applyFont="1" applyBorder="1" applyAlignment="1">
      <alignment vertical="center"/>
    </xf>
    <xf numFmtId="37" fontId="16" fillId="0" borderId="15" xfId="1" applyNumberFormat="1" applyFont="1" applyFill="1" applyBorder="1" applyAlignment="1">
      <alignment vertical="center"/>
    </xf>
    <xf numFmtId="0" fontId="8" fillId="0" borderId="88" xfId="0" applyFont="1" applyBorder="1"/>
    <xf numFmtId="9" fontId="16" fillId="0" borderId="75" xfId="3" applyFont="1" applyBorder="1" applyAlignment="1">
      <alignment horizontal="right" vertical="center" wrapText="1"/>
    </xf>
    <xf numFmtId="49" fontId="12" fillId="0" borderId="2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3" fillId="0" borderId="90" xfId="0" applyFont="1" applyBorder="1" applyAlignment="1">
      <alignment horizontal="right" vertical="center"/>
    </xf>
    <xf numFmtId="0" fontId="8" fillId="0" borderId="78" xfId="0" applyFont="1" applyBorder="1" applyAlignment="1">
      <alignment vertical="center"/>
    </xf>
    <xf numFmtId="0" fontId="8" fillId="0" borderId="88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0" borderId="88" xfId="0" applyFont="1" applyBorder="1" applyAlignment="1">
      <alignment horizontal="center" vertical="center"/>
    </xf>
    <xf numFmtId="0" fontId="3" fillId="0" borderId="42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8" fillId="0" borderId="49" xfId="0" applyFont="1" applyBorder="1" applyAlignment="1">
      <alignment horizontal="left" vertical="center"/>
    </xf>
    <xf numFmtId="164" fontId="4" fillId="0" borderId="2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4" fillId="0" borderId="86" xfId="0" applyFont="1" applyBorder="1" applyAlignment="1">
      <alignment horizontal="center" vertical="center" wrapText="1"/>
    </xf>
    <xf numFmtId="3" fontId="35" fillId="0" borderId="34" xfId="0" applyNumberFormat="1" applyFont="1" applyBorder="1" applyAlignment="1">
      <alignment horizontal="right" vertical="center"/>
    </xf>
    <xf numFmtId="3" fontId="35" fillId="0" borderId="21" xfId="0" applyNumberFormat="1" applyFont="1" applyBorder="1" applyAlignment="1">
      <alignment horizontal="right" vertical="center"/>
    </xf>
    <xf numFmtId="3" fontId="35" fillId="0" borderId="23" xfId="0" applyNumberFormat="1" applyFont="1" applyBorder="1" applyAlignment="1">
      <alignment horizontal="right" vertical="center"/>
    </xf>
    <xf numFmtId="3" fontId="34" fillId="0" borderId="25" xfId="1" applyNumberFormat="1" applyFont="1" applyFill="1" applyBorder="1" applyAlignment="1">
      <alignment horizontal="right" vertical="center"/>
    </xf>
    <xf numFmtId="0" fontId="36" fillId="0" borderId="86" xfId="0" applyFont="1" applyBorder="1" applyAlignment="1">
      <alignment horizontal="center" vertical="center" wrapText="1"/>
    </xf>
    <xf numFmtId="37" fontId="35" fillId="0" borderId="34" xfId="1" applyNumberFormat="1" applyFont="1" applyBorder="1" applyAlignment="1">
      <alignment horizontal="right" vertical="center"/>
    </xf>
    <xf numFmtId="37" fontId="35" fillId="0" borderId="21" xfId="1" applyNumberFormat="1" applyFont="1" applyBorder="1" applyAlignment="1">
      <alignment horizontal="right" vertical="center"/>
    </xf>
    <xf numFmtId="37" fontId="35" fillId="0" borderId="23" xfId="1" applyNumberFormat="1" applyFont="1" applyBorder="1" applyAlignment="1">
      <alignment horizontal="right" vertical="center"/>
    </xf>
    <xf numFmtId="37" fontId="34" fillId="0" borderId="25" xfId="1" applyNumberFormat="1" applyFont="1" applyBorder="1" applyAlignment="1">
      <alignment horizontal="right" vertical="center"/>
    </xf>
    <xf numFmtId="37" fontId="36" fillId="4" borderId="25" xfId="1" applyNumberFormat="1" applyFont="1" applyFill="1" applyBorder="1" applyAlignment="1">
      <alignment horizontal="right" vertical="center"/>
    </xf>
    <xf numFmtId="0" fontId="36" fillId="0" borderId="12" xfId="0" applyFont="1" applyBorder="1" applyAlignment="1">
      <alignment horizontal="center" vertical="center"/>
    </xf>
    <xf numFmtId="37" fontId="36" fillId="0" borderId="79" xfId="1" applyNumberFormat="1" applyFont="1" applyBorder="1" applyAlignment="1">
      <alignment vertical="center"/>
    </xf>
    <xf numFmtId="37" fontId="36" fillId="0" borderId="21" xfId="1" applyNumberFormat="1" applyFont="1" applyBorder="1" applyAlignment="1">
      <alignment vertical="center"/>
    </xf>
    <xf numFmtId="37" fontId="34" fillId="0" borderId="25" xfId="1" applyNumberFormat="1" applyFont="1" applyFill="1" applyBorder="1" applyAlignment="1">
      <alignment vertical="center"/>
    </xf>
    <xf numFmtId="37" fontId="36" fillId="4" borderId="25" xfId="1" applyNumberFormat="1" applyFont="1" applyFill="1" applyBorder="1" applyAlignment="1">
      <alignment vertical="center"/>
    </xf>
    <xf numFmtId="0" fontId="36" fillId="0" borderId="38" xfId="0" applyFont="1" applyBorder="1" applyAlignment="1">
      <alignment horizontal="center" vertical="center"/>
    </xf>
    <xf numFmtId="37" fontId="40" fillId="0" borderId="47" xfId="1" applyNumberFormat="1" applyFont="1" applyBorder="1" applyAlignment="1">
      <alignment vertical="center"/>
    </xf>
    <xf numFmtId="37" fontId="40" fillId="0" borderId="49" xfId="1" applyNumberFormat="1" applyFont="1" applyBorder="1" applyAlignment="1">
      <alignment vertical="center"/>
    </xf>
    <xf numFmtId="0" fontId="36" fillId="0" borderId="54" xfId="0" applyFont="1" applyBorder="1" applyAlignment="1">
      <alignment horizontal="center" vertical="center"/>
    </xf>
    <xf numFmtId="37" fontId="40" fillId="0" borderId="90" xfId="1" applyNumberFormat="1" applyFont="1" applyBorder="1" applyAlignment="1">
      <alignment vertical="center"/>
    </xf>
    <xf numFmtId="0" fontId="40" fillId="4" borderId="25" xfId="0" applyFont="1" applyFill="1" applyBorder="1" applyAlignment="1">
      <alignment horizontal="right" vertical="center"/>
    </xf>
    <xf numFmtId="0" fontId="36" fillId="4" borderId="25" xfId="0" applyFont="1" applyFill="1" applyBorder="1" applyAlignment="1">
      <alignment horizontal="right" vertical="center"/>
    </xf>
    <xf numFmtId="3" fontId="13" fillId="4" borderId="15" xfId="0" applyNumberFormat="1" applyFont="1" applyFill="1" applyBorder="1" applyAlignment="1">
      <alignment horizontal="right" vertical="center"/>
    </xf>
    <xf numFmtId="37" fontId="13" fillId="0" borderId="48" xfId="1" applyNumberFormat="1" applyFont="1" applyBorder="1" applyAlignment="1">
      <alignment vertical="center"/>
    </xf>
    <xf numFmtId="37" fontId="36" fillId="0" borderId="34" xfId="1" applyNumberFormat="1" applyFont="1" applyBorder="1" applyAlignment="1">
      <alignment vertical="center"/>
    </xf>
    <xf numFmtId="37" fontId="36" fillId="4" borderId="25" xfId="1" applyNumberFormat="1" applyFont="1" applyFill="1" applyBorder="1" applyAlignment="1">
      <alignment horizontal="center" vertical="center"/>
    </xf>
    <xf numFmtId="37" fontId="13" fillId="0" borderId="84" xfId="1" applyNumberFormat="1" applyFont="1" applyBorder="1" applyAlignment="1">
      <alignment vertical="center"/>
    </xf>
    <xf numFmtId="37" fontId="36" fillId="0" borderId="86" xfId="1" applyNumberFormat="1" applyFont="1" applyBorder="1" applyAlignment="1">
      <alignment vertical="center"/>
    </xf>
    <xf numFmtId="37" fontId="13" fillId="0" borderId="36" xfId="1" applyNumberFormat="1" applyFont="1" applyBorder="1" applyAlignment="1">
      <alignment vertical="center"/>
    </xf>
    <xf numFmtId="37" fontId="36" fillId="0" borderId="38" xfId="1" applyNumberFormat="1" applyFont="1" applyBorder="1" applyAlignment="1">
      <alignment vertical="center"/>
    </xf>
    <xf numFmtId="3" fontId="36" fillId="4" borderId="25" xfId="1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8" fillId="0" borderId="82" xfId="0" applyFont="1" applyBorder="1" applyAlignment="1">
      <alignment horizontal="left" vertical="center"/>
    </xf>
    <xf numFmtId="0" fontId="39" fillId="0" borderId="38" xfId="0" applyFont="1" applyBorder="1" applyAlignment="1">
      <alignment horizontal="center" vertical="center"/>
    </xf>
    <xf numFmtId="49" fontId="37" fillId="0" borderId="90" xfId="0" applyNumberFormat="1" applyFont="1" applyBorder="1" applyAlignment="1">
      <alignment horizontal="center" vertical="center"/>
    </xf>
    <xf numFmtId="49" fontId="37" fillId="0" borderId="54" xfId="0" applyNumberFormat="1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49" fontId="37" fillId="0" borderId="91" xfId="0" applyNumberFormat="1" applyFont="1" applyBorder="1" applyAlignment="1">
      <alignment horizontal="center" vertical="center"/>
    </xf>
    <xf numFmtId="49" fontId="37" fillId="0" borderId="70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8" fillId="0" borderId="73" xfId="0" applyFont="1" applyBorder="1" applyAlignment="1">
      <alignment vertical="center"/>
    </xf>
    <xf numFmtId="0" fontId="24" fillId="2" borderId="0" xfId="0" applyFont="1" applyFill="1" applyAlignment="1">
      <alignment vertical="center"/>
    </xf>
    <xf numFmtId="0" fontId="4" fillId="0" borderId="0" xfId="0" applyFont="1"/>
    <xf numFmtId="0" fontId="32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32" fillId="0" borderId="0" xfId="0" applyFont="1"/>
    <xf numFmtId="164" fontId="5" fillId="0" borderId="2" xfId="1" applyNumberFormat="1" applyFont="1" applyBorder="1"/>
    <xf numFmtId="164" fontId="4" fillId="0" borderId="3" xfId="1" applyNumberFormat="1" applyFont="1" applyBorder="1" applyAlignment="1">
      <alignment horizontal="right"/>
    </xf>
    <xf numFmtId="0" fontId="3" fillId="5" borderId="81" xfId="0" applyFont="1" applyFill="1" applyBorder="1" applyAlignment="1">
      <alignment vertical="center"/>
    </xf>
    <xf numFmtId="164" fontId="16" fillId="5" borderId="15" xfId="1" applyNumberFormat="1" applyFont="1" applyFill="1" applyBorder="1" applyAlignment="1">
      <alignment vertical="center"/>
    </xf>
    <xf numFmtId="0" fontId="13" fillId="5" borderId="85" xfId="0" applyFont="1" applyFill="1" applyBorder="1" applyAlignment="1">
      <alignment horizontal="center" vertical="center"/>
    </xf>
    <xf numFmtId="164" fontId="16" fillId="5" borderId="58" xfId="1" applyNumberFormat="1" applyFont="1" applyFill="1" applyBorder="1" applyAlignment="1">
      <alignment vertical="center"/>
    </xf>
    <xf numFmtId="0" fontId="13" fillId="5" borderId="15" xfId="0" applyFont="1" applyFill="1" applyBorder="1" applyAlignment="1">
      <alignment horizontal="right" vertical="center"/>
    </xf>
    <xf numFmtId="164" fontId="12" fillId="5" borderId="81" xfId="1" applyNumberFormat="1" applyFont="1" applyFill="1" applyBorder="1" applyAlignment="1">
      <alignment vertical="center"/>
    </xf>
    <xf numFmtId="0" fontId="13" fillId="5" borderId="84" xfId="0" applyFont="1" applyFill="1" applyBorder="1" applyAlignment="1">
      <alignment horizontal="center" vertical="center"/>
    </xf>
    <xf numFmtId="0" fontId="13" fillId="5" borderId="81" xfId="0" applyFont="1" applyFill="1" applyBorder="1" applyAlignment="1">
      <alignment horizontal="right" vertical="center"/>
    </xf>
    <xf numFmtId="164" fontId="3" fillId="0" borderId="2" xfId="1" applyNumberFormat="1" applyFont="1" applyBorder="1" applyAlignment="1">
      <alignment horizontal="right" vertical="center"/>
    </xf>
    <xf numFmtId="164" fontId="45" fillId="0" borderId="8" xfId="1" applyNumberFormat="1" applyFont="1" applyBorder="1" applyAlignment="1">
      <alignment vertical="center"/>
    </xf>
    <xf numFmtId="164" fontId="3" fillId="0" borderId="92" xfId="1" applyNumberFormat="1" applyFont="1" applyBorder="1" applyAlignment="1">
      <alignment horizontal="right" vertical="center"/>
    </xf>
    <xf numFmtId="164" fontId="46" fillId="0" borderId="92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7" fontId="16" fillId="0" borderId="35" xfId="1" applyNumberFormat="1" applyFont="1" applyBorder="1" applyAlignment="1">
      <alignment vertical="center"/>
    </xf>
    <xf numFmtId="37" fontId="35" fillId="0" borderId="38" xfId="1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164" fontId="3" fillId="0" borderId="0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9" fontId="16" fillId="0" borderId="82" xfId="3" applyFont="1" applyBorder="1" applyAlignment="1">
      <alignment horizontal="right" vertical="center" wrapText="1"/>
    </xf>
    <xf numFmtId="9" fontId="16" fillId="0" borderId="4" xfId="3" applyFont="1" applyBorder="1" applyAlignment="1">
      <alignment horizontal="right" vertical="center" wrapText="1"/>
    </xf>
    <xf numFmtId="3" fontId="16" fillId="0" borderId="26" xfId="0" applyNumberFormat="1" applyFont="1" applyBorder="1" applyAlignment="1">
      <alignment horizontal="right" vertical="center"/>
    </xf>
    <xf numFmtId="3" fontId="38" fillId="0" borderId="90" xfId="0" applyNumberFormat="1" applyFont="1" applyBorder="1" applyAlignment="1">
      <alignment horizontal="right" vertical="center"/>
    </xf>
    <xf numFmtId="3" fontId="8" fillId="0" borderId="48" xfId="0" applyNumberFormat="1" applyFont="1" applyBorder="1" applyAlignment="1">
      <alignment vertical="center" wrapText="1"/>
    </xf>
    <xf numFmtId="3" fontId="41" fillId="0" borderId="34" xfId="0" applyNumberFormat="1" applyFont="1" applyBorder="1" applyAlignment="1">
      <alignment vertical="center"/>
    </xf>
    <xf numFmtId="3" fontId="8" fillId="0" borderId="83" xfId="0" applyNumberFormat="1" applyFont="1" applyBorder="1" applyAlignment="1">
      <alignment horizontal="right" vertical="center"/>
    </xf>
    <xf numFmtId="3" fontId="41" fillId="0" borderId="88" xfId="0" applyNumberFormat="1" applyFont="1" applyBorder="1" applyAlignment="1">
      <alignment horizontal="right" vertical="center"/>
    </xf>
    <xf numFmtId="3" fontId="41" fillId="0" borderId="0" xfId="1" applyNumberFormat="1" applyFont="1" applyBorder="1" applyAlignment="1">
      <alignment vertical="center"/>
    </xf>
    <xf numFmtId="3" fontId="8" fillId="0" borderId="81" xfId="0" applyNumberFormat="1" applyFont="1" applyBorder="1" applyAlignment="1">
      <alignment vertical="center"/>
    </xf>
    <xf numFmtId="3" fontId="41" fillId="0" borderId="81" xfId="0" applyNumberFormat="1" applyFont="1" applyBorder="1" applyAlignment="1">
      <alignment vertical="center"/>
    </xf>
    <xf numFmtId="3" fontId="8" fillId="0" borderId="48" xfId="0" applyNumberFormat="1" applyFont="1" applyBorder="1" applyAlignment="1">
      <alignment vertical="center"/>
    </xf>
    <xf numFmtId="3" fontId="41" fillId="0" borderId="47" xfId="0" applyNumberFormat="1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3" fontId="8" fillId="0" borderId="48" xfId="1" applyNumberFormat="1" applyFont="1" applyBorder="1" applyAlignment="1">
      <alignment horizontal="right" vertical="center"/>
    </xf>
    <xf numFmtId="3" fontId="8" fillId="0" borderId="35" xfId="1" applyNumberFormat="1" applyFont="1" applyBorder="1" applyAlignment="1">
      <alignment vertical="center"/>
    </xf>
    <xf numFmtId="3" fontId="41" fillId="0" borderId="49" xfId="1" applyNumberFormat="1" applyFont="1" applyBorder="1" applyAlignment="1">
      <alignment vertical="center"/>
    </xf>
    <xf numFmtId="3" fontId="41" fillId="0" borderId="20" xfId="1" applyNumberFormat="1" applyFont="1" applyBorder="1" applyAlignment="1">
      <alignment vertical="center"/>
    </xf>
    <xf numFmtId="3" fontId="8" fillId="0" borderId="51" xfId="1" applyNumberFormat="1" applyFont="1" applyBorder="1"/>
    <xf numFmtId="3" fontId="41" fillId="0" borderId="23" xfId="1" applyNumberFormat="1" applyFont="1" applyBorder="1"/>
    <xf numFmtId="3" fontId="41" fillId="0" borderId="22" xfId="1" applyNumberFormat="1" applyFont="1" applyBorder="1"/>
    <xf numFmtId="3" fontId="41" fillId="0" borderId="34" xfId="0" applyNumberFormat="1" applyFont="1" applyBorder="1"/>
    <xf numFmtId="3" fontId="3" fillId="0" borderId="81" xfId="1" applyNumberFormat="1" applyFont="1" applyBorder="1" applyAlignment="1">
      <alignment vertical="center"/>
    </xf>
    <xf numFmtId="3" fontId="39" fillId="0" borderId="9" xfId="1" applyNumberFormat="1" applyFont="1" applyBorder="1" applyAlignment="1">
      <alignment vertical="center"/>
    </xf>
    <xf numFmtId="3" fontId="3" fillId="0" borderId="81" xfId="1" applyNumberFormat="1" applyFont="1" applyBorder="1" applyAlignment="1">
      <alignment horizontal="right" vertical="center"/>
    </xf>
    <xf numFmtId="3" fontId="39" fillId="0" borderId="9" xfId="0" applyNumberFormat="1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89" xfId="0" applyFont="1" applyBorder="1" applyAlignment="1">
      <alignment horizontal="left" vertical="center"/>
    </xf>
    <xf numFmtId="0" fontId="8" fillId="0" borderId="9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right" vertical="center"/>
    </xf>
    <xf numFmtId="0" fontId="13" fillId="0" borderId="42" xfId="0" applyFont="1" applyBorder="1" applyAlignment="1">
      <alignment horizontal="center" vertical="center"/>
    </xf>
    <xf numFmtId="0" fontId="3" fillId="4" borderId="29" xfId="0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right" vertical="center"/>
    </xf>
    <xf numFmtId="0" fontId="8" fillId="0" borderId="31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31" fillId="0" borderId="8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3" fillId="4" borderId="54" xfId="0" applyFont="1" applyFill="1" applyBorder="1" applyAlignment="1">
      <alignment horizontal="right" vertical="center"/>
    </xf>
    <xf numFmtId="0" fontId="21" fillId="0" borderId="7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5" fillId="2" borderId="8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7" fillId="0" borderId="79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right" vertical="center"/>
    </xf>
    <xf numFmtId="0" fontId="13" fillId="4" borderId="8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4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0" fontId="47" fillId="0" borderId="7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4" fillId="0" borderId="0" xfId="0" applyFont="1" applyFill="1" applyAlignment="1">
      <alignment horizontal="right" vertical="center" wrapText="1"/>
    </xf>
    <xf numFmtId="0" fontId="17" fillId="0" borderId="3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14" fillId="0" borderId="31" xfId="0" applyFont="1" applyBorder="1" applyAlignment="1">
      <alignment horizontal="left" wrapText="1"/>
    </xf>
    <xf numFmtId="0" fontId="14" fillId="0" borderId="32" xfId="0" applyFont="1" applyBorder="1" applyAlignment="1">
      <alignment horizontal="left" wrapText="1"/>
    </xf>
    <xf numFmtId="0" fontId="17" fillId="0" borderId="57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27" fillId="0" borderId="7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8" fillId="0" borderId="57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59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42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Fill="1" applyAlignment="1">
      <alignment horizontal="right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llianceforjustic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opLeftCell="A4" workbookViewId="0">
      <selection activeCell="E54" sqref="E54"/>
    </sheetView>
  </sheetViews>
  <sheetFormatPr defaultColWidth="9.140625" defaultRowHeight="12.75" x14ac:dyDescent="0.2"/>
  <cols>
    <col min="1" max="1" width="43.5703125" style="7" customWidth="1"/>
    <col min="2" max="11" width="11.85546875" style="7" customWidth="1"/>
    <col min="12" max="12" width="12.85546875" style="119" customWidth="1"/>
    <col min="13" max="16384" width="9.140625" style="7"/>
  </cols>
  <sheetData>
    <row r="1" spans="1:12" s="125" customFormat="1" ht="23.25" customHeight="1" thickBot="1" x14ac:dyDescent="0.25">
      <c r="A1" s="417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2" s="125" customFormat="1" ht="23.25" customHeight="1" thickBot="1" x14ac:dyDescent="0.25">
      <c r="A2" s="421" t="s">
        <v>83</v>
      </c>
      <c r="B2" s="422"/>
      <c r="C2" s="422"/>
      <c r="D2" s="422"/>
      <c r="E2" s="422"/>
      <c r="F2" s="422"/>
      <c r="G2" s="422"/>
      <c r="H2" s="422"/>
      <c r="I2" s="422"/>
      <c r="J2" s="422"/>
      <c r="K2" s="423"/>
      <c r="L2" s="122"/>
    </row>
    <row r="3" spans="1:12" s="125" customFormat="1" ht="23.25" customHeight="1" x14ac:dyDescent="0.2">
      <c r="A3" s="164"/>
      <c r="B3" s="164"/>
      <c r="C3" s="164"/>
      <c r="D3" s="164"/>
      <c r="E3" s="165"/>
      <c r="F3" s="165"/>
      <c r="G3" s="165"/>
      <c r="H3" s="165"/>
      <c r="I3" s="165"/>
      <c r="J3" s="322"/>
      <c r="K3" s="323"/>
      <c r="L3" s="122"/>
    </row>
    <row r="4" spans="1:12" s="167" customFormat="1" ht="23.25" customHeight="1" thickBot="1" x14ac:dyDescent="0.25">
      <c r="A4" s="425" t="s">
        <v>113</v>
      </c>
      <c r="B4" s="425"/>
      <c r="C4" s="425"/>
      <c r="D4" s="425"/>
      <c r="E4" s="425"/>
      <c r="F4" s="425"/>
      <c r="G4" s="425"/>
      <c r="H4" s="425"/>
      <c r="I4" s="324" t="s">
        <v>114</v>
      </c>
      <c r="J4" s="321"/>
      <c r="K4" s="251"/>
      <c r="L4" s="319"/>
    </row>
    <row r="5" spans="1:12" s="161" customFormat="1" ht="20.25" customHeight="1" x14ac:dyDescent="0.2">
      <c r="A5" s="424" t="s">
        <v>61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162"/>
    </row>
    <row r="6" spans="1:12" s="125" customFormat="1" ht="27" customHeight="1" thickBot="1" x14ac:dyDescent="0.25">
      <c r="A6" s="368" t="s">
        <v>2</v>
      </c>
      <c r="B6" s="368"/>
      <c r="C6" s="369"/>
      <c r="D6" s="369"/>
      <c r="E6" s="369"/>
      <c r="I6" s="314" t="s">
        <v>3</v>
      </c>
      <c r="J6" s="320"/>
      <c r="K6" s="166"/>
      <c r="L6" s="252"/>
    </row>
    <row r="7" spans="1:12" s="125" customFormat="1" ht="27" customHeight="1" thickBot="1" x14ac:dyDescent="0.25">
      <c r="A7" s="370" t="s">
        <v>4</v>
      </c>
      <c r="B7" s="371"/>
      <c r="C7" s="251"/>
      <c r="G7" s="426" t="s">
        <v>112</v>
      </c>
      <c r="H7" s="426"/>
      <c r="I7" s="426"/>
      <c r="J7" s="426"/>
      <c r="K7" s="310"/>
      <c r="L7" s="122"/>
    </row>
    <row r="8" spans="1:12" s="125" customFormat="1" ht="27" customHeight="1" thickBot="1" x14ac:dyDescent="0.25">
      <c r="A8" s="372" t="s">
        <v>5</v>
      </c>
      <c r="B8" s="368"/>
      <c r="C8" s="166"/>
      <c r="D8" s="418" t="s">
        <v>6</v>
      </c>
      <c r="E8" s="418"/>
      <c r="F8" s="418"/>
      <c r="G8" s="420" t="s">
        <v>108</v>
      </c>
      <c r="H8" s="420"/>
      <c r="I8" s="420"/>
      <c r="J8" s="420"/>
      <c r="K8" s="311"/>
      <c r="L8" s="318"/>
    </row>
    <row r="9" spans="1:12" s="125" customFormat="1" ht="27" customHeight="1" thickBot="1" x14ac:dyDescent="0.25">
      <c r="A9" s="373" t="s">
        <v>99</v>
      </c>
      <c r="B9" s="374"/>
      <c r="C9" s="312"/>
      <c r="D9" s="419" t="s">
        <v>115</v>
      </c>
      <c r="E9" s="419"/>
      <c r="F9" s="419"/>
      <c r="G9" s="419"/>
      <c r="H9" s="373" t="s">
        <v>99</v>
      </c>
      <c r="I9" s="373"/>
      <c r="J9" s="373"/>
      <c r="K9" s="313"/>
      <c r="L9" s="318"/>
    </row>
    <row r="10" spans="1:12" s="161" customFormat="1" ht="37.5" customHeight="1" thickTop="1" x14ac:dyDescent="0.2">
      <c r="A10" s="394" t="s">
        <v>105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162"/>
    </row>
    <row r="11" spans="1:12" s="9" customFormat="1" ht="28.5" customHeight="1" thickBot="1" x14ac:dyDescent="0.25">
      <c r="A11" s="186" t="s">
        <v>88</v>
      </c>
      <c r="B11" s="186"/>
      <c r="C11" s="187"/>
      <c r="D11" s="187"/>
      <c r="E11" s="187"/>
      <c r="F11" s="187"/>
      <c r="G11" s="187"/>
      <c r="H11" s="187"/>
      <c r="J11" s="185"/>
    </row>
    <row r="12" spans="1:12" s="125" customFormat="1" ht="18" customHeight="1" x14ac:dyDescent="0.2">
      <c r="A12" s="366" t="s">
        <v>11</v>
      </c>
      <c r="B12" s="375" t="s">
        <v>77</v>
      </c>
      <c r="C12" s="375"/>
      <c r="D12" s="375"/>
      <c r="E12" s="375"/>
      <c r="F12" s="375" t="s">
        <v>78</v>
      </c>
      <c r="G12" s="375"/>
      <c r="H12" s="375"/>
      <c r="I12" s="375"/>
      <c r="J12" s="364" t="s">
        <v>12</v>
      </c>
      <c r="K12" s="365"/>
    </row>
    <row r="13" spans="1:12" s="125" customFormat="1" ht="35.25" customHeight="1" thickBot="1" x14ac:dyDescent="0.25">
      <c r="A13" s="367"/>
      <c r="B13" s="222" t="s">
        <v>21</v>
      </c>
      <c r="C13" s="223" t="s">
        <v>13</v>
      </c>
      <c r="D13" s="224" t="s">
        <v>14</v>
      </c>
      <c r="E13" s="253" t="s">
        <v>84</v>
      </c>
      <c r="F13" s="222" t="s">
        <v>21</v>
      </c>
      <c r="G13" s="223" t="s">
        <v>13</v>
      </c>
      <c r="H13" s="224" t="s">
        <v>14</v>
      </c>
      <c r="I13" s="258" t="s">
        <v>84</v>
      </c>
      <c r="J13" s="177" t="s">
        <v>85</v>
      </c>
      <c r="K13" s="264" t="s">
        <v>84</v>
      </c>
    </row>
    <row r="14" spans="1:12" s="125" customFormat="1" ht="20.100000000000001" customHeight="1" x14ac:dyDescent="0.2">
      <c r="A14" s="217" t="s">
        <v>15</v>
      </c>
      <c r="B14" s="218"/>
      <c r="C14" s="219"/>
      <c r="D14" s="225">
        <f>B14*C14</f>
        <v>0</v>
      </c>
      <c r="E14" s="254"/>
      <c r="F14" s="220"/>
      <c r="G14" s="219"/>
      <c r="H14" s="221">
        <f>F14*G14</f>
        <v>0</v>
      </c>
      <c r="I14" s="259"/>
      <c r="J14" s="178">
        <f>D14+H14</f>
        <v>0</v>
      </c>
      <c r="K14" s="265">
        <f>E14+I14</f>
        <v>0</v>
      </c>
    </row>
    <row r="15" spans="1:12" s="125" customFormat="1" ht="20.100000000000001" customHeight="1" x14ac:dyDescent="0.2">
      <c r="A15" s="197" t="s">
        <v>16</v>
      </c>
      <c r="B15" s="198"/>
      <c r="C15" s="199"/>
      <c r="D15" s="225">
        <f t="shared" ref="D15:D18" si="0">B15*C15</f>
        <v>0</v>
      </c>
      <c r="E15" s="255"/>
      <c r="F15" s="200"/>
      <c r="G15" s="199"/>
      <c r="H15" s="221">
        <f t="shared" ref="H15:H18" si="1">F15*G15</f>
        <v>0</v>
      </c>
      <c r="I15" s="260"/>
      <c r="J15" s="179">
        <f>D15+H15</f>
        <v>0</v>
      </c>
      <c r="K15" s="266">
        <f>E15+I15</f>
        <v>0</v>
      </c>
    </row>
    <row r="16" spans="1:12" s="125" customFormat="1" ht="20.100000000000001" customHeight="1" x14ac:dyDescent="0.2">
      <c r="A16" s="197" t="s">
        <v>17</v>
      </c>
      <c r="B16" s="198"/>
      <c r="C16" s="199"/>
      <c r="D16" s="225">
        <v>0</v>
      </c>
      <c r="E16" s="255"/>
      <c r="F16" s="200"/>
      <c r="G16" s="199"/>
      <c r="H16" s="221">
        <v>0</v>
      </c>
      <c r="I16" s="260"/>
      <c r="J16" s="179">
        <f t="shared" ref="J16:J18" si="2">D16+H16</f>
        <v>0</v>
      </c>
      <c r="K16" s="266">
        <f t="shared" ref="K16:K18" si="3">E16+I16</f>
        <v>0</v>
      </c>
    </row>
    <row r="17" spans="1:13" s="125" customFormat="1" ht="20.100000000000001" customHeight="1" x14ac:dyDescent="0.2">
      <c r="A17" s="197" t="s">
        <v>18</v>
      </c>
      <c r="B17" s="198"/>
      <c r="C17" s="199"/>
      <c r="D17" s="225">
        <f t="shared" si="0"/>
        <v>0</v>
      </c>
      <c r="E17" s="255"/>
      <c r="F17" s="200"/>
      <c r="G17" s="199"/>
      <c r="H17" s="221">
        <f t="shared" si="1"/>
        <v>0</v>
      </c>
      <c r="I17" s="260"/>
      <c r="J17" s="179">
        <f t="shared" si="2"/>
        <v>0</v>
      </c>
      <c r="K17" s="266">
        <f t="shared" si="3"/>
        <v>0</v>
      </c>
    </row>
    <row r="18" spans="1:13" s="125" customFormat="1" ht="20.100000000000001" customHeight="1" thickBot="1" x14ac:dyDescent="0.25">
      <c r="A18" s="201" t="s">
        <v>117</v>
      </c>
      <c r="B18" s="202"/>
      <c r="C18" s="203"/>
      <c r="D18" s="225">
        <f t="shared" si="0"/>
        <v>0</v>
      </c>
      <c r="E18" s="256"/>
      <c r="F18" s="204"/>
      <c r="G18" s="203"/>
      <c r="H18" s="221">
        <f t="shared" si="1"/>
        <v>0</v>
      </c>
      <c r="I18" s="261"/>
      <c r="J18" s="179">
        <f t="shared" si="2"/>
        <v>0</v>
      </c>
      <c r="K18" s="266">
        <f t="shared" si="3"/>
        <v>0</v>
      </c>
    </row>
    <row r="19" spans="1:13" s="125" customFormat="1" ht="20.100000000000001" customHeight="1" thickBot="1" x14ac:dyDescent="0.25">
      <c r="A19" s="285" t="s">
        <v>19</v>
      </c>
      <c r="B19" s="302"/>
      <c r="C19" s="169">
        <f>SUM(C14:C18)</f>
        <v>0</v>
      </c>
      <c r="D19" s="226">
        <f>SUM(D14:D18)</f>
        <v>0</v>
      </c>
      <c r="E19" s="257">
        <f>SUM(E14:E18)</f>
        <v>0</v>
      </c>
      <c r="F19" s="307"/>
      <c r="G19" s="169">
        <f>SUM(G14:G18)</f>
        <v>0</v>
      </c>
      <c r="H19" s="169">
        <f>SUM(H14:H18)</f>
        <v>0</v>
      </c>
      <c r="I19" s="262">
        <f>SUM(I14:I18)</f>
        <v>0</v>
      </c>
      <c r="J19" s="180">
        <f>SUM(J14:J18)</f>
        <v>0</v>
      </c>
      <c r="K19" s="267">
        <f>SUM(K14:K18)</f>
        <v>0</v>
      </c>
    </row>
    <row r="20" spans="1:13" s="125" customFormat="1" ht="20.100000000000001" customHeight="1" thickBot="1" x14ac:dyDescent="0.25">
      <c r="A20" s="286" t="s">
        <v>48</v>
      </c>
      <c r="B20" s="205"/>
      <c r="C20" s="303"/>
      <c r="D20" s="227">
        <f>D19*B20</f>
        <v>0</v>
      </c>
      <c r="E20" s="227">
        <f>E19*C20</f>
        <v>0</v>
      </c>
      <c r="F20" s="206"/>
      <c r="G20" s="305"/>
      <c r="H20" s="228">
        <f>H19*F20</f>
        <v>0</v>
      </c>
      <c r="I20" s="228">
        <f>I19*G20</f>
        <v>0</v>
      </c>
      <c r="J20" s="315">
        <f>D20+H20</f>
        <v>0</v>
      </c>
      <c r="K20" s="316">
        <f>E20+I20</f>
        <v>0</v>
      </c>
    </row>
    <row r="21" spans="1:13" s="125" customFormat="1" ht="20.100000000000001" customHeight="1" thickBot="1" x14ac:dyDescent="0.25">
      <c r="A21" s="207" t="s">
        <v>104</v>
      </c>
      <c r="B21" s="308"/>
      <c r="C21" s="304"/>
      <c r="D21" s="276">
        <f t="shared" ref="D21" si="4">SUM(D19:D20)</f>
        <v>0</v>
      </c>
      <c r="E21" s="284">
        <f>SUM(E19:E20)</f>
        <v>0</v>
      </c>
      <c r="F21" s="309"/>
      <c r="G21" s="306"/>
      <c r="H21" s="276">
        <f t="shared" ref="H21" si="5">SUM(H19:H20)</f>
        <v>0</v>
      </c>
      <c r="I21" s="263">
        <f>SUM(I19:I20)</f>
        <v>0</v>
      </c>
      <c r="J21" s="175">
        <f>SUM(J19:J20)</f>
        <v>0</v>
      </c>
      <c r="K21" s="263">
        <f>SUM(K19:K20)</f>
        <v>0</v>
      </c>
    </row>
    <row r="22" spans="1:13" s="9" customFormat="1" ht="28.5" customHeight="1" thickBot="1" x14ac:dyDescent="0.25">
      <c r="A22" s="184" t="s">
        <v>87</v>
      </c>
      <c r="J22" s="185"/>
      <c r="L22" s="185"/>
    </row>
    <row r="23" spans="1:13" s="125" customFormat="1" ht="20.100000000000001" customHeight="1" x14ac:dyDescent="0.2">
      <c r="A23" s="400" t="s">
        <v>52</v>
      </c>
      <c r="B23" s="401"/>
      <c r="C23" s="383" t="s">
        <v>25</v>
      </c>
      <c r="D23" s="384"/>
      <c r="E23" s="385" t="s">
        <v>26</v>
      </c>
      <c r="F23" s="384"/>
      <c r="G23" s="364" t="s">
        <v>12</v>
      </c>
      <c r="H23" s="365"/>
      <c r="J23" s="122"/>
      <c r="M23" s="122"/>
    </row>
    <row r="24" spans="1:13" s="125" customFormat="1" ht="20.100000000000001" customHeight="1" thickBot="1" x14ac:dyDescent="0.25">
      <c r="A24" s="402"/>
      <c r="B24" s="403"/>
      <c r="C24" s="170" t="s">
        <v>85</v>
      </c>
      <c r="D24" s="269" t="s">
        <v>84</v>
      </c>
      <c r="E24" s="170" t="s">
        <v>85</v>
      </c>
      <c r="F24" s="272" t="s">
        <v>84</v>
      </c>
      <c r="G24" s="177" t="s">
        <v>85</v>
      </c>
      <c r="H24" s="264" t="s">
        <v>84</v>
      </c>
      <c r="J24" s="122"/>
      <c r="M24" s="122"/>
    </row>
    <row r="25" spans="1:13" s="125" customFormat="1" ht="20.100000000000001" customHeight="1" x14ac:dyDescent="0.2">
      <c r="A25" s="427" t="s">
        <v>55</v>
      </c>
      <c r="B25" s="428"/>
      <c r="C25" s="171"/>
      <c r="D25" s="270"/>
      <c r="E25" s="171"/>
      <c r="F25" s="273"/>
      <c r="G25" s="178">
        <f>C25+E25</f>
        <v>0</v>
      </c>
      <c r="H25" s="265">
        <f>D25+F25</f>
        <v>0</v>
      </c>
      <c r="K25" s="122"/>
      <c r="M25" s="122"/>
    </row>
    <row r="26" spans="1:13" s="125" customFormat="1" ht="20.100000000000001" customHeight="1" thickBot="1" x14ac:dyDescent="0.25">
      <c r="A26" s="386" t="s">
        <v>23</v>
      </c>
      <c r="B26" s="387"/>
      <c r="C26" s="172"/>
      <c r="D26" s="271"/>
      <c r="E26" s="172"/>
      <c r="F26" s="271"/>
      <c r="G26" s="277">
        <f>C26+E26</f>
        <v>0</v>
      </c>
      <c r="H26" s="278">
        <f>D26+F26</f>
        <v>0</v>
      </c>
      <c r="M26" s="122"/>
    </row>
    <row r="27" spans="1:13" s="125" customFormat="1" ht="20.100000000000001" customHeight="1" thickBot="1" x14ac:dyDescent="0.25">
      <c r="A27" s="413" t="s">
        <v>103</v>
      </c>
      <c r="B27" s="414"/>
      <c r="C27" s="173">
        <f t="shared" ref="C27:H27" si="6">SUM(C25:C26)</f>
        <v>0</v>
      </c>
      <c r="D27" s="174">
        <f t="shared" si="6"/>
        <v>0</v>
      </c>
      <c r="E27" s="173">
        <f t="shared" si="6"/>
        <v>0</v>
      </c>
      <c r="F27" s="279">
        <f t="shared" si="6"/>
        <v>0</v>
      </c>
      <c r="G27" s="181">
        <f t="shared" si="6"/>
        <v>0</v>
      </c>
      <c r="H27" s="268">
        <f t="shared" si="6"/>
        <v>0</v>
      </c>
      <c r="M27" s="122"/>
    </row>
    <row r="28" spans="1:13" s="9" customFormat="1" ht="28.5" customHeight="1" thickBot="1" x14ac:dyDescent="0.25">
      <c r="A28" s="184" t="s">
        <v>89</v>
      </c>
      <c r="L28" s="185"/>
    </row>
    <row r="29" spans="1:13" s="167" customFormat="1" ht="20.100000000000001" customHeight="1" x14ac:dyDescent="0.2">
      <c r="A29" s="404" t="s">
        <v>100</v>
      </c>
      <c r="B29" s="405"/>
      <c r="C29" s="383" t="s">
        <v>25</v>
      </c>
      <c r="D29" s="384"/>
      <c r="E29" s="385" t="s">
        <v>26</v>
      </c>
      <c r="F29" s="384"/>
      <c r="G29" s="364" t="s">
        <v>12</v>
      </c>
      <c r="H29" s="365"/>
      <c r="J29" s="125"/>
      <c r="K29" s="125"/>
    </row>
    <row r="30" spans="1:13" s="125" customFormat="1" ht="20.100000000000001" customHeight="1" thickBot="1" x14ac:dyDescent="0.25">
      <c r="A30" s="406"/>
      <c r="B30" s="407"/>
      <c r="C30" s="170" t="s">
        <v>85</v>
      </c>
      <c r="D30" s="269" t="s">
        <v>84</v>
      </c>
      <c r="E30" s="170" t="s">
        <v>85</v>
      </c>
      <c r="F30" s="272" t="s">
        <v>84</v>
      </c>
      <c r="G30" s="177" t="s">
        <v>85</v>
      </c>
      <c r="H30" s="264" t="s">
        <v>84</v>
      </c>
    </row>
    <row r="31" spans="1:13" s="125" customFormat="1" ht="20.100000000000001" customHeight="1" x14ac:dyDescent="0.2">
      <c r="A31" s="354" t="s">
        <v>60</v>
      </c>
      <c r="B31" s="388"/>
      <c r="C31" s="171"/>
      <c r="D31" s="270"/>
      <c r="E31" s="171"/>
      <c r="F31" s="273"/>
      <c r="G31" s="178">
        <f t="shared" ref="G31:H33" si="7">C31+E31</f>
        <v>0</v>
      </c>
      <c r="H31" s="265">
        <f t="shared" si="7"/>
        <v>0</v>
      </c>
    </row>
    <row r="32" spans="1:13" s="125" customFormat="1" ht="20.100000000000001" customHeight="1" x14ac:dyDescent="0.2">
      <c r="A32" s="213" t="s">
        <v>56</v>
      </c>
      <c r="B32" s="214"/>
      <c r="C32" s="171"/>
      <c r="D32" s="270"/>
      <c r="E32" s="171"/>
      <c r="F32" s="270"/>
      <c r="G32" s="277">
        <f t="shared" si="7"/>
        <v>0</v>
      </c>
      <c r="H32" s="278">
        <f t="shared" si="7"/>
        <v>0</v>
      </c>
    </row>
    <row r="33" spans="1:12" s="125" customFormat="1" ht="20.100000000000001" customHeight="1" thickBot="1" x14ac:dyDescent="0.25">
      <c r="A33" s="357" t="s">
        <v>57</v>
      </c>
      <c r="B33" s="389"/>
      <c r="C33" s="172"/>
      <c r="D33" s="271"/>
      <c r="E33" s="172"/>
      <c r="F33" s="271"/>
      <c r="G33" s="280">
        <f t="shared" si="7"/>
        <v>0</v>
      </c>
      <c r="H33" s="281">
        <f t="shared" si="7"/>
        <v>0</v>
      </c>
      <c r="K33" s="23"/>
    </row>
    <row r="34" spans="1:12" s="125" customFormat="1" ht="20.100000000000001" customHeight="1" thickBot="1" x14ac:dyDescent="0.25">
      <c r="A34" s="376" t="s">
        <v>118</v>
      </c>
      <c r="B34" s="390"/>
      <c r="C34" s="173">
        <f t="shared" ref="C34:H34" si="8">SUM(C31:C33)</f>
        <v>0</v>
      </c>
      <c r="D34" s="279">
        <f t="shared" si="8"/>
        <v>0</v>
      </c>
      <c r="E34" s="173">
        <f t="shared" si="8"/>
        <v>0</v>
      </c>
      <c r="F34" s="279">
        <f t="shared" si="8"/>
        <v>0</v>
      </c>
      <c r="G34" s="181">
        <f t="shared" si="8"/>
        <v>0</v>
      </c>
      <c r="H34" s="268">
        <f t="shared" si="8"/>
        <v>0</v>
      </c>
      <c r="J34" s="167"/>
      <c r="K34" s="168"/>
    </row>
    <row r="35" spans="1:12" s="188" customFormat="1" ht="28.5" customHeight="1" thickBot="1" x14ac:dyDescent="0.25">
      <c r="A35" s="190" t="s">
        <v>90</v>
      </c>
      <c r="B35" s="208"/>
      <c r="C35" s="209"/>
      <c r="D35" s="210"/>
      <c r="E35" s="211"/>
      <c r="F35" s="212"/>
      <c r="J35" s="125"/>
      <c r="K35" s="122"/>
      <c r="L35" s="189"/>
    </row>
    <row r="36" spans="1:12" s="125" customFormat="1" ht="20.100000000000001" customHeight="1" x14ac:dyDescent="0.2">
      <c r="A36" s="400" t="s">
        <v>52</v>
      </c>
      <c r="B36" s="401"/>
      <c r="C36" s="383" t="s">
        <v>25</v>
      </c>
      <c r="D36" s="384"/>
      <c r="E36" s="385" t="s">
        <v>26</v>
      </c>
      <c r="F36" s="384"/>
      <c r="G36" s="364" t="s">
        <v>12</v>
      </c>
      <c r="H36" s="365"/>
      <c r="K36" s="122"/>
    </row>
    <row r="37" spans="1:12" s="125" customFormat="1" ht="20.100000000000001" customHeight="1" thickBot="1" x14ac:dyDescent="0.25">
      <c r="A37" s="402"/>
      <c r="B37" s="403"/>
      <c r="C37" s="170" t="s">
        <v>85</v>
      </c>
      <c r="D37" s="269" t="s">
        <v>84</v>
      </c>
      <c r="E37" s="170" t="s">
        <v>85</v>
      </c>
      <c r="F37" s="272" t="s">
        <v>84</v>
      </c>
      <c r="G37" s="177" t="s">
        <v>85</v>
      </c>
      <c r="H37" s="264" t="s">
        <v>84</v>
      </c>
      <c r="K37" s="122"/>
    </row>
    <row r="38" spans="1:12" s="125" customFormat="1" ht="20.100000000000001" customHeight="1" x14ac:dyDescent="0.2">
      <c r="A38" s="380" t="s">
        <v>74</v>
      </c>
      <c r="B38" s="381"/>
      <c r="C38" s="171"/>
      <c r="D38" s="270"/>
      <c r="E38" s="171"/>
      <c r="F38" s="273"/>
      <c r="G38" s="178">
        <f>C38+E38</f>
        <v>0</v>
      </c>
      <c r="H38" s="265">
        <f>D38+F38</f>
        <v>0</v>
      </c>
      <c r="K38" s="122"/>
    </row>
    <row r="39" spans="1:12" s="125" customFormat="1" ht="20.100000000000001" customHeight="1" thickBot="1" x14ac:dyDescent="0.25">
      <c r="A39" s="213" t="s">
        <v>75</v>
      </c>
      <c r="B39" s="250"/>
      <c r="C39" s="172"/>
      <c r="D39" s="271"/>
      <c r="E39" s="172"/>
      <c r="F39" s="271"/>
      <c r="G39" s="280">
        <f>C39+E39</f>
        <v>0</v>
      </c>
      <c r="H39" s="281">
        <f>D39+F39</f>
        <v>0</v>
      </c>
      <c r="J39" s="188"/>
      <c r="K39" s="188"/>
    </row>
    <row r="40" spans="1:12" s="125" customFormat="1" ht="20.100000000000001" customHeight="1" thickBot="1" x14ac:dyDescent="0.25">
      <c r="A40" s="378" t="s">
        <v>30</v>
      </c>
      <c r="B40" s="379"/>
      <c r="C40" s="173">
        <f t="shared" ref="C40:H40" si="9">SUM(C38:C39)</f>
        <v>0</v>
      </c>
      <c r="D40" s="279">
        <f t="shared" si="9"/>
        <v>0</v>
      </c>
      <c r="E40" s="173">
        <f t="shared" si="9"/>
        <v>0</v>
      </c>
      <c r="F40" s="279">
        <f t="shared" si="9"/>
        <v>0</v>
      </c>
      <c r="G40" s="181">
        <f t="shared" si="9"/>
        <v>0</v>
      </c>
      <c r="H40" s="268">
        <f t="shared" si="9"/>
        <v>0</v>
      </c>
      <c r="K40" s="122"/>
    </row>
    <row r="41" spans="1:12" s="192" customFormat="1" ht="28.5" customHeight="1" thickBot="1" x14ac:dyDescent="0.25">
      <c r="A41" s="190" t="s">
        <v>91</v>
      </c>
      <c r="B41" s="190"/>
      <c r="C41" s="190"/>
      <c r="D41" s="190"/>
      <c r="E41" s="190"/>
      <c r="F41" s="190"/>
      <c r="G41" s="191"/>
      <c r="J41" s="9"/>
      <c r="K41" s="185"/>
      <c r="L41" s="193"/>
    </row>
    <row r="42" spans="1:12" s="125" customFormat="1" ht="20.100000000000001" customHeight="1" x14ac:dyDescent="0.2">
      <c r="A42" s="400" t="s">
        <v>52</v>
      </c>
      <c r="B42" s="401"/>
      <c r="C42" s="383" t="s">
        <v>25</v>
      </c>
      <c r="D42" s="384"/>
      <c r="E42" s="385" t="s">
        <v>26</v>
      </c>
      <c r="F42" s="384"/>
      <c r="G42" s="364" t="s">
        <v>12</v>
      </c>
      <c r="H42" s="365"/>
      <c r="K42" s="122"/>
    </row>
    <row r="43" spans="1:12" s="125" customFormat="1" ht="20.100000000000001" customHeight="1" thickBot="1" x14ac:dyDescent="0.25">
      <c r="A43" s="402"/>
      <c r="B43" s="403"/>
      <c r="C43" s="170" t="s">
        <v>85</v>
      </c>
      <c r="D43" s="269" t="s">
        <v>84</v>
      </c>
      <c r="E43" s="170" t="s">
        <v>85</v>
      </c>
      <c r="F43" s="272" t="s">
        <v>84</v>
      </c>
      <c r="G43" s="177" t="s">
        <v>85</v>
      </c>
      <c r="H43" s="264" t="s">
        <v>84</v>
      </c>
      <c r="K43" s="122"/>
    </row>
    <row r="44" spans="1:12" s="125" customFormat="1" ht="20.100000000000001" customHeight="1" x14ac:dyDescent="0.2">
      <c r="A44" s="380" t="s">
        <v>58</v>
      </c>
      <c r="B44" s="381"/>
      <c r="C44" s="171"/>
      <c r="D44" s="270"/>
      <c r="E44" s="171"/>
      <c r="F44" s="273"/>
      <c r="G44" s="178">
        <f>C44+E44</f>
        <v>0</v>
      </c>
      <c r="H44" s="265">
        <f>D44+F44</f>
        <v>0</v>
      </c>
      <c r="K44" s="122"/>
    </row>
    <row r="45" spans="1:12" s="125" customFormat="1" ht="20.100000000000001" customHeight="1" thickBot="1" x14ac:dyDescent="0.25">
      <c r="A45" s="351"/>
      <c r="B45" s="353"/>
      <c r="C45" s="172"/>
      <c r="D45" s="271"/>
      <c r="E45" s="172"/>
      <c r="F45" s="271"/>
      <c r="G45" s="282">
        <f>C45+E45</f>
        <v>0</v>
      </c>
      <c r="H45" s="283">
        <f>D45+F45</f>
        <v>0</v>
      </c>
      <c r="J45" s="188"/>
      <c r="K45" s="188"/>
    </row>
    <row r="46" spans="1:12" s="125" customFormat="1" ht="20.100000000000001" customHeight="1" thickBot="1" x14ac:dyDescent="0.25">
      <c r="A46" s="378" t="s">
        <v>101</v>
      </c>
      <c r="B46" s="379"/>
      <c r="C46" s="173">
        <f t="shared" ref="C46:H46" si="10">SUM(C44:C45)</f>
        <v>0</v>
      </c>
      <c r="D46" s="279">
        <f t="shared" si="10"/>
        <v>0</v>
      </c>
      <c r="E46" s="173">
        <f t="shared" si="10"/>
        <v>0</v>
      </c>
      <c r="F46" s="279">
        <f t="shared" si="10"/>
        <v>0</v>
      </c>
      <c r="G46" s="181">
        <f t="shared" si="10"/>
        <v>0</v>
      </c>
      <c r="H46" s="268">
        <f t="shared" si="10"/>
        <v>0</v>
      </c>
      <c r="K46" s="122"/>
    </row>
    <row r="47" spans="1:12" s="125" customFormat="1" ht="28.5" customHeight="1" thickBot="1" x14ac:dyDescent="0.25">
      <c r="A47" s="382" t="s">
        <v>92</v>
      </c>
      <c r="B47" s="382"/>
      <c r="C47" s="382"/>
      <c r="D47" s="382"/>
      <c r="E47" s="382"/>
      <c r="F47" s="382"/>
      <c r="G47" s="382"/>
      <c r="H47" s="382"/>
      <c r="K47" s="122"/>
    </row>
    <row r="48" spans="1:12" s="125" customFormat="1" ht="20.100000000000001" customHeight="1" x14ac:dyDescent="0.2">
      <c r="A48" s="215"/>
      <c r="B48" s="216"/>
      <c r="C48" s="383" t="s">
        <v>25</v>
      </c>
      <c r="D48" s="384"/>
      <c r="E48" s="383" t="s">
        <v>26</v>
      </c>
      <c r="F48" s="384"/>
      <c r="G48" s="364" t="s">
        <v>12</v>
      </c>
      <c r="H48" s="365"/>
      <c r="K48" s="122"/>
      <c r="L48" s="176"/>
    </row>
    <row r="49" spans="1:12" s="125" customFormat="1" ht="20.100000000000001" customHeight="1" thickBot="1" x14ac:dyDescent="0.25">
      <c r="A49" s="246"/>
      <c r="C49" s="170" t="s">
        <v>85</v>
      </c>
      <c r="D49" s="269" t="s">
        <v>84</v>
      </c>
      <c r="E49" s="170" t="s">
        <v>85</v>
      </c>
      <c r="F49" s="272" t="s">
        <v>84</v>
      </c>
      <c r="G49" s="177" t="s">
        <v>85</v>
      </c>
      <c r="H49" s="264" t="s">
        <v>84</v>
      </c>
      <c r="I49" s="183"/>
      <c r="K49" s="122"/>
    </row>
    <row r="50" spans="1:12" s="125" customFormat="1" ht="20.100000000000001" customHeight="1" thickBot="1" x14ac:dyDescent="0.25">
      <c r="A50" s="376" t="s">
        <v>102</v>
      </c>
      <c r="B50" s="377"/>
      <c r="C50" s="182">
        <v>0</v>
      </c>
      <c r="D50" s="274">
        <v>0</v>
      </c>
      <c r="E50" s="182"/>
      <c r="F50" s="274"/>
      <c r="G50" s="182">
        <f>C50+E50</f>
        <v>0</v>
      </c>
      <c r="H50" s="275">
        <f>D50+F50</f>
        <v>0</v>
      </c>
      <c r="I50" s="194"/>
      <c r="K50" s="122"/>
    </row>
    <row r="51" spans="1:12" s="125" customFormat="1" ht="42" customHeight="1" x14ac:dyDescent="0.2">
      <c r="A51" s="393" t="s">
        <v>97</v>
      </c>
      <c r="B51" s="393"/>
      <c r="C51" s="393"/>
      <c r="D51" s="393"/>
      <c r="E51" s="393"/>
      <c r="F51" s="393"/>
      <c r="G51" s="393"/>
      <c r="H51" s="393"/>
      <c r="I51" s="130"/>
      <c r="K51" s="122"/>
      <c r="L51" s="122"/>
    </row>
    <row r="52" spans="1:12" x14ac:dyDescent="0.2">
      <c r="A52" s="21" t="s">
        <v>98</v>
      </c>
      <c r="C52" s="195"/>
      <c r="D52" s="195"/>
      <c r="E52" s="195"/>
      <c r="F52" s="195"/>
      <c r="G52" s="196"/>
      <c r="H52" s="196"/>
      <c r="I52" s="96"/>
      <c r="K52" s="119"/>
    </row>
    <row r="53" spans="1:12" x14ac:dyDescent="0.2">
      <c r="A53" s="22" t="s">
        <v>94</v>
      </c>
      <c r="C53"/>
      <c r="D53"/>
      <c r="E53"/>
      <c r="F53"/>
      <c r="K53" s="119"/>
    </row>
    <row r="54" spans="1:12" ht="15" x14ac:dyDescent="0.25">
      <c r="A54" s="23" t="s">
        <v>96</v>
      </c>
      <c r="E54" s="24"/>
      <c r="G54" s="104"/>
    </row>
    <row r="55" spans="1:12" x14ac:dyDescent="0.2">
      <c r="A55" s="23" t="s">
        <v>33</v>
      </c>
    </row>
    <row r="56" spans="1:12" x14ac:dyDescent="0.2">
      <c r="A56" s="23" t="s">
        <v>34</v>
      </c>
    </row>
    <row r="57" spans="1:12" x14ac:dyDescent="0.2">
      <c r="A57" s="23" t="s">
        <v>95</v>
      </c>
    </row>
    <row r="58" spans="1:12" x14ac:dyDescent="0.2">
      <c r="A58" s="23" t="s">
        <v>35</v>
      </c>
    </row>
    <row r="59" spans="1:12" x14ac:dyDescent="0.2">
      <c r="A59" s="7" t="s">
        <v>36</v>
      </c>
    </row>
    <row r="61" spans="1:12" s="125" customFormat="1" ht="18.75" customHeight="1" thickBot="1" x14ac:dyDescent="0.25">
      <c r="A61" s="412" t="s">
        <v>42</v>
      </c>
      <c r="B61" s="412"/>
      <c r="C61" s="412"/>
      <c r="D61" s="412"/>
      <c r="E61" s="412"/>
      <c r="F61" s="412"/>
      <c r="G61" s="412"/>
      <c r="H61" s="412"/>
      <c r="I61" s="412"/>
      <c r="L61" s="122"/>
    </row>
    <row r="62" spans="1:12" s="125" customFormat="1" ht="20.25" customHeight="1" thickBot="1" x14ac:dyDescent="0.25">
      <c r="A62" s="415" t="s">
        <v>66</v>
      </c>
      <c r="B62" s="416"/>
      <c r="C62" s="383" t="s">
        <v>25</v>
      </c>
      <c r="D62" s="384"/>
      <c r="E62" s="383" t="s">
        <v>26</v>
      </c>
      <c r="F62" s="384"/>
      <c r="G62" s="364" t="s">
        <v>12</v>
      </c>
      <c r="H62" s="365"/>
      <c r="I62" s="317" t="s">
        <v>111</v>
      </c>
      <c r="J62" s="360" t="s">
        <v>109</v>
      </c>
      <c r="K62" s="360"/>
      <c r="L62" s="360"/>
    </row>
    <row r="63" spans="1:12" s="125" customFormat="1" ht="21" customHeight="1" thickBot="1" x14ac:dyDescent="0.25">
      <c r="A63" s="398" t="s">
        <v>93</v>
      </c>
      <c r="B63" s="247"/>
      <c r="C63" s="170" t="s">
        <v>85</v>
      </c>
      <c r="D63" s="287" t="s">
        <v>84</v>
      </c>
      <c r="E63" s="170" t="s">
        <v>85</v>
      </c>
      <c r="F63" s="290" t="s">
        <v>84</v>
      </c>
      <c r="G63" s="177" t="s">
        <v>85</v>
      </c>
      <c r="H63" s="293" t="s">
        <v>84</v>
      </c>
      <c r="I63" s="361" t="s">
        <v>110</v>
      </c>
      <c r="J63" s="362"/>
      <c r="K63" s="362"/>
      <c r="L63" s="363"/>
    </row>
    <row r="64" spans="1:12" s="125" customFormat="1" ht="15" customHeight="1" x14ac:dyDescent="0.2">
      <c r="A64" s="398"/>
      <c r="B64" s="248" t="s">
        <v>40</v>
      </c>
      <c r="C64" s="231"/>
      <c r="D64" s="288"/>
      <c r="E64" s="232"/>
      <c r="F64" s="291"/>
      <c r="G64" s="396"/>
      <c r="H64" s="408" t="s">
        <v>86</v>
      </c>
      <c r="I64" s="410" t="s">
        <v>86</v>
      </c>
      <c r="J64" s="354"/>
      <c r="K64" s="355"/>
      <c r="L64" s="356"/>
    </row>
    <row r="65" spans="1:12" s="125" customFormat="1" ht="15" customHeight="1" thickBot="1" x14ac:dyDescent="0.25">
      <c r="A65" s="399"/>
      <c r="B65" s="249" t="s">
        <v>41</v>
      </c>
      <c r="C65" s="233"/>
      <c r="D65" s="289"/>
      <c r="E65" s="234"/>
      <c r="F65" s="292"/>
      <c r="G65" s="397"/>
      <c r="H65" s="409"/>
      <c r="I65" s="411"/>
      <c r="J65" s="357"/>
      <c r="K65" s="358"/>
      <c r="L65" s="359"/>
    </row>
    <row r="66" spans="1:12" s="125" customFormat="1" ht="18" customHeight="1" x14ac:dyDescent="0.2">
      <c r="A66" s="235" t="s">
        <v>39</v>
      </c>
      <c r="B66" s="236"/>
      <c r="C66" s="327">
        <f>D19</f>
        <v>0</v>
      </c>
      <c r="D66" s="328">
        <f>E19</f>
        <v>0</v>
      </c>
      <c r="E66" s="327">
        <f>H19</f>
        <v>0</v>
      </c>
      <c r="F66" s="328">
        <f>I19</f>
        <v>0</v>
      </c>
      <c r="G66" s="329">
        <f>C66+E66</f>
        <v>0</v>
      </c>
      <c r="H66" s="330">
        <f t="shared" ref="H66:H67" si="11">D66+F66</f>
        <v>0</v>
      </c>
      <c r="I66" s="230" t="str">
        <f>IF(G66,((G66-H66)/G66),"")</f>
        <v/>
      </c>
      <c r="J66" s="357"/>
      <c r="K66" s="358"/>
      <c r="L66" s="359"/>
    </row>
    <row r="67" spans="1:12" s="125" customFormat="1" ht="18" customHeight="1" thickBot="1" x14ac:dyDescent="0.25">
      <c r="A67" s="237" t="s">
        <v>51</v>
      </c>
      <c r="B67" s="238"/>
      <c r="C67" s="331">
        <f>D20</f>
        <v>0</v>
      </c>
      <c r="D67" s="332">
        <f>E20</f>
        <v>0</v>
      </c>
      <c r="E67" s="331">
        <f>H20</f>
        <v>0</v>
      </c>
      <c r="F67" s="333">
        <f>I20</f>
        <v>0</v>
      </c>
      <c r="G67" s="329">
        <f>C67+E67</f>
        <v>0</v>
      </c>
      <c r="H67" s="330">
        <f t="shared" si="11"/>
        <v>0</v>
      </c>
      <c r="I67" s="325" t="str">
        <f t="shared" ref="I67:I74" si="12">IF(G67,((G67-H67)/G67),"")</f>
        <v/>
      </c>
      <c r="J67" s="357"/>
      <c r="K67" s="358"/>
      <c r="L67" s="359"/>
    </row>
    <row r="68" spans="1:12" s="125" customFormat="1" ht="18" customHeight="1" thickBot="1" x14ac:dyDescent="0.25">
      <c r="A68" s="239" t="s">
        <v>43</v>
      </c>
      <c r="B68" s="240"/>
      <c r="C68" s="334">
        <f>SUM(C66:C67)</f>
        <v>0</v>
      </c>
      <c r="D68" s="335">
        <f>SUM(D66:D67)</f>
        <v>0</v>
      </c>
      <c r="E68" s="334">
        <f>SUM(E66:E67)</f>
        <v>0</v>
      </c>
      <c r="F68" s="335">
        <f t="shared" ref="F68:H68" si="13">SUM(F66:F67)</f>
        <v>0</v>
      </c>
      <c r="G68" s="334">
        <f t="shared" si="13"/>
        <v>0</v>
      </c>
      <c r="H68" s="335">
        <f t="shared" si="13"/>
        <v>0</v>
      </c>
      <c r="I68" s="326" t="str">
        <f t="shared" si="12"/>
        <v/>
      </c>
      <c r="J68" s="357"/>
      <c r="K68" s="358"/>
      <c r="L68" s="359"/>
    </row>
    <row r="69" spans="1:12" s="125" customFormat="1" ht="18" customHeight="1" x14ac:dyDescent="0.2">
      <c r="A69" s="235" t="s">
        <v>44</v>
      </c>
      <c r="B69" s="241"/>
      <c r="C69" s="336">
        <f>C27</f>
        <v>0</v>
      </c>
      <c r="D69" s="337">
        <f>D27</f>
        <v>0</v>
      </c>
      <c r="E69" s="336">
        <f>E27</f>
        <v>0</v>
      </c>
      <c r="F69" s="338">
        <f>F27</f>
        <v>0</v>
      </c>
      <c r="G69" s="339">
        <f>C69+E69</f>
        <v>0</v>
      </c>
      <c r="H69" s="330">
        <f>D69+F69</f>
        <v>0</v>
      </c>
      <c r="I69" s="230" t="str">
        <f t="shared" si="12"/>
        <v/>
      </c>
      <c r="J69" s="357"/>
      <c r="K69" s="358"/>
      <c r="L69" s="359"/>
    </row>
    <row r="70" spans="1:12" s="125" customFormat="1" ht="18" customHeight="1" x14ac:dyDescent="0.2">
      <c r="A70" s="242" t="s">
        <v>45</v>
      </c>
      <c r="B70" s="243"/>
      <c r="C70" s="340">
        <f>C34</f>
        <v>0</v>
      </c>
      <c r="D70" s="341">
        <f>D34</f>
        <v>0</v>
      </c>
      <c r="E70" s="340">
        <f>E34</f>
        <v>0</v>
      </c>
      <c r="F70" s="342">
        <f>F34</f>
        <v>0</v>
      </c>
      <c r="G70" s="329">
        <f>C70+E70</f>
        <v>0</v>
      </c>
      <c r="H70" s="330">
        <f>D70+F70</f>
        <v>0</v>
      </c>
      <c r="I70" s="230" t="str">
        <f t="shared" si="12"/>
        <v/>
      </c>
      <c r="J70" s="357"/>
      <c r="K70" s="358"/>
      <c r="L70" s="359"/>
    </row>
    <row r="71" spans="1:12" s="125" customFormat="1" ht="18" customHeight="1" x14ac:dyDescent="0.2">
      <c r="A71" s="242" t="s">
        <v>49</v>
      </c>
      <c r="B71" s="243"/>
      <c r="C71" s="340">
        <f>C40</f>
        <v>0</v>
      </c>
      <c r="D71" s="341">
        <f>D40</f>
        <v>0</v>
      </c>
      <c r="E71" s="340">
        <f>E40</f>
        <v>0</v>
      </c>
      <c r="F71" s="342">
        <f>F40</f>
        <v>0</v>
      </c>
      <c r="G71" s="339">
        <f t="shared" ref="G71" si="14">C71+E71</f>
        <v>0</v>
      </c>
      <c r="H71" s="330">
        <f>D71+F71</f>
        <v>0</v>
      </c>
      <c r="I71" s="230" t="str">
        <f t="shared" si="12"/>
        <v/>
      </c>
      <c r="J71" s="357"/>
      <c r="K71" s="358"/>
      <c r="L71" s="359"/>
    </row>
    <row r="72" spans="1:12" s="125" customFormat="1" ht="18" customHeight="1" x14ac:dyDescent="0.2">
      <c r="A72" s="244" t="s">
        <v>46</v>
      </c>
      <c r="B72" s="245"/>
      <c r="C72" s="340">
        <f>C46</f>
        <v>0</v>
      </c>
      <c r="D72" s="341">
        <f>D46</f>
        <v>0</v>
      </c>
      <c r="E72" s="340">
        <f>E46</f>
        <v>0</v>
      </c>
      <c r="F72" s="342">
        <f>F46</f>
        <v>0</v>
      </c>
      <c r="G72" s="339">
        <f>C72+E72</f>
        <v>0</v>
      </c>
      <c r="H72" s="330">
        <f>D72+F72</f>
        <v>0</v>
      </c>
      <c r="I72" s="230" t="str">
        <f t="shared" si="12"/>
        <v/>
      </c>
      <c r="J72" s="357"/>
      <c r="K72" s="358"/>
      <c r="L72" s="359"/>
    </row>
    <row r="73" spans="1:12" ht="18" customHeight="1" thickBot="1" x14ac:dyDescent="0.25">
      <c r="A73" s="148" t="s">
        <v>47</v>
      </c>
      <c r="B73" s="229"/>
      <c r="C73" s="343">
        <f>C50</f>
        <v>0</v>
      </c>
      <c r="D73" s="344">
        <f>D50</f>
        <v>0</v>
      </c>
      <c r="E73" s="343">
        <f>E50</f>
        <v>0</v>
      </c>
      <c r="F73" s="345">
        <f>F50</f>
        <v>0</v>
      </c>
      <c r="G73" s="339">
        <f>C73+E73</f>
        <v>0</v>
      </c>
      <c r="H73" s="346">
        <f>D73+F73</f>
        <v>0</v>
      </c>
      <c r="I73" s="325" t="str">
        <f t="shared" si="12"/>
        <v/>
      </c>
      <c r="J73" s="357"/>
      <c r="K73" s="358"/>
      <c r="L73" s="359"/>
    </row>
    <row r="74" spans="1:12" s="125" customFormat="1" ht="23.25" customHeight="1" thickBot="1" x14ac:dyDescent="0.25">
      <c r="A74" s="391" t="s">
        <v>116</v>
      </c>
      <c r="B74" s="392"/>
      <c r="C74" s="347">
        <f t="shared" ref="C74:H74" si="15">SUM(C68:C73)</f>
        <v>0</v>
      </c>
      <c r="D74" s="348">
        <f t="shared" si="15"/>
        <v>0</v>
      </c>
      <c r="E74" s="347">
        <f t="shared" si="15"/>
        <v>0</v>
      </c>
      <c r="F74" s="348">
        <f t="shared" si="15"/>
        <v>0</v>
      </c>
      <c r="G74" s="349">
        <f t="shared" si="15"/>
        <v>0</v>
      </c>
      <c r="H74" s="350">
        <f t="shared" si="15"/>
        <v>0</v>
      </c>
      <c r="I74" s="326" t="str">
        <f t="shared" si="12"/>
        <v/>
      </c>
      <c r="J74" s="351"/>
      <c r="K74" s="352"/>
      <c r="L74" s="353"/>
    </row>
    <row r="75" spans="1:12" x14ac:dyDescent="0.2">
      <c r="E75" s="119"/>
      <c r="L75" s="7"/>
    </row>
    <row r="76" spans="1:12" x14ac:dyDescent="0.2">
      <c r="G76" s="61"/>
      <c r="K76" s="119"/>
      <c r="L76" s="7"/>
    </row>
    <row r="78" spans="1:12" x14ac:dyDescent="0.2">
      <c r="J78" s="125"/>
      <c r="K78" s="125"/>
    </row>
  </sheetData>
  <mergeCells count="74">
    <mergeCell ref="A62:B62"/>
    <mergeCell ref="A1:K1"/>
    <mergeCell ref="D8:F8"/>
    <mergeCell ref="D9:G9"/>
    <mergeCell ref="H9:J9"/>
    <mergeCell ref="G8:J8"/>
    <mergeCell ref="A2:K2"/>
    <mergeCell ref="A5:K5"/>
    <mergeCell ref="A4:H4"/>
    <mergeCell ref="G7:J7"/>
    <mergeCell ref="C62:D62"/>
    <mergeCell ref="E62:F62"/>
    <mergeCell ref="C23:D23"/>
    <mergeCell ref="E23:F23"/>
    <mergeCell ref="G23:H23"/>
    <mergeCell ref="A25:B25"/>
    <mergeCell ref="A74:B74"/>
    <mergeCell ref="A51:H51"/>
    <mergeCell ref="A10:K10"/>
    <mergeCell ref="G64:G65"/>
    <mergeCell ref="A63:A65"/>
    <mergeCell ref="A23:B24"/>
    <mergeCell ref="A29:B30"/>
    <mergeCell ref="A36:B37"/>
    <mergeCell ref="A42:B43"/>
    <mergeCell ref="G62:H62"/>
    <mergeCell ref="H64:H65"/>
    <mergeCell ref="I64:I65"/>
    <mergeCell ref="A61:I61"/>
    <mergeCell ref="E36:F36"/>
    <mergeCell ref="A38:B38"/>
    <mergeCell ref="A27:B27"/>
    <mergeCell ref="A26:B26"/>
    <mergeCell ref="C29:D29"/>
    <mergeCell ref="E29:F29"/>
    <mergeCell ref="G29:H29"/>
    <mergeCell ref="C36:D36"/>
    <mergeCell ref="A31:B31"/>
    <mergeCell ref="A33:B33"/>
    <mergeCell ref="A34:B34"/>
    <mergeCell ref="G36:H36"/>
    <mergeCell ref="A50:B50"/>
    <mergeCell ref="A40:B40"/>
    <mergeCell ref="A44:B44"/>
    <mergeCell ref="A45:B45"/>
    <mergeCell ref="A46:B46"/>
    <mergeCell ref="A47:H47"/>
    <mergeCell ref="C48:D48"/>
    <mergeCell ref="E48:F48"/>
    <mergeCell ref="G48:H48"/>
    <mergeCell ref="C42:D42"/>
    <mergeCell ref="E42:F42"/>
    <mergeCell ref="G42:H42"/>
    <mergeCell ref="J12:K12"/>
    <mergeCell ref="A12:A13"/>
    <mergeCell ref="A6:B6"/>
    <mergeCell ref="C6:E6"/>
    <mergeCell ref="A7:B7"/>
    <mergeCell ref="A8:B8"/>
    <mergeCell ref="A9:B9"/>
    <mergeCell ref="B12:E12"/>
    <mergeCell ref="F12:I12"/>
    <mergeCell ref="J74:L74"/>
    <mergeCell ref="J64:L65"/>
    <mergeCell ref="J62:L62"/>
    <mergeCell ref="I63:L63"/>
    <mergeCell ref="J69:L69"/>
    <mergeCell ref="J70:L70"/>
    <mergeCell ref="J71:L71"/>
    <mergeCell ref="J72:L72"/>
    <mergeCell ref="J73:L73"/>
    <mergeCell ref="J66:L66"/>
    <mergeCell ref="J67:L67"/>
    <mergeCell ref="J68:L68"/>
  </mergeCells>
  <pageMargins left="0.32" right="0.23" top="0.28000000000000003" bottom="0.38" header="0.22" footer="0.17"/>
  <pageSetup scale="91" fitToHeight="0" orientation="landscape" verticalDpi="0" r:id="rId1"/>
  <headerFooter>
    <oddFooter>&amp;C&amp;P of &amp;N</oddFooter>
  </headerFooter>
  <ignoredErrors>
    <ignoredError sqref="J19:K19 G68:H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71"/>
  <sheetViews>
    <sheetView tabSelected="1" topLeftCell="A4" workbookViewId="0">
      <selection activeCell="C26" sqref="C26"/>
    </sheetView>
  </sheetViews>
  <sheetFormatPr defaultColWidth="9.140625" defaultRowHeight="12.75" x14ac:dyDescent="0.2"/>
  <cols>
    <col min="1" max="1" width="43.5703125" style="7" customWidth="1"/>
    <col min="2" max="2" width="7.7109375" style="7" customWidth="1"/>
    <col min="3" max="3" width="11.85546875" style="7" customWidth="1"/>
    <col min="4" max="4" width="11.7109375" style="7" customWidth="1"/>
    <col min="5" max="5" width="12.140625" style="7" customWidth="1"/>
    <col min="6" max="7" width="12" style="7" customWidth="1"/>
    <col min="8" max="8" width="10.5703125" style="7" customWidth="1"/>
    <col min="9" max="9" width="12" style="7" bestFit="1" customWidth="1"/>
    <col min="10" max="10" width="11.28515625" style="7" customWidth="1"/>
    <col min="11" max="11" width="13" style="7" customWidth="1"/>
    <col min="12" max="12" width="12.85546875" style="119" customWidth="1"/>
    <col min="13" max="16384" width="9.140625" style="7"/>
  </cols>
  <sheetData>
    <row r="1" spans="1:13" ht="23.25" customHeight="1" thickBot="1" x14ac:dyDescent="0.25">
      <c r="A1" s="463" t="s">
        <v>0</v>
      </c>
      <c r="B1" s="463"/>
      <c r="C1" s="463"/>
      <c r="D1" s="1"/>
      <c r="E1" s="1"/>
      <c r="H1" s="3"/>
    </row>
    <row r="2" spans="1:13" ht="23.25" customHeight="1" thickBot="1" x14ac:dyDescent="0.3">
      <c r="A2" s="457" t="s">
        <v>64</v>
      </c>
      <c r="B2" s="458"/>
      <c r="C2" s="458"/>
      <c r="D2" s="458"/>
      <c r="E2" s="458"/>
      <c r="F2" s="458"/>
      <c r="G2" s="458"/>
      <c r="H2" s="458"/>
      <c r="I2" s="458"/>
      <c r="J2" s="459"/>
    </row>
    <row r="3" spans="1:13" s="3" customFormat="1" ht="23.25" customHeight="1" x14ac:dyDescent="0.2">
      <c r="A3" s="9" t="s">
        <v>107</v>
      </c>
      <c r="B3" s="9"/>
      <c r="C3" s="9"/>
      <c r="D3" s="9"/>
      <c r="E3" s="9"/>
      <c r="F3" s="9"/>
      <c r="G3" s="297"/>
      <c r="H3" s="9"/>
      <c r="K3" s="298"/>
      <c r="L3" s="298"/>
    </row>
    <row r="4" spans="1:13" s="9" customFormat="1" ht="20.25" customHeight="1" x14ac:dyDescent="0.2">
      <c r="A4" s="464" t="s">
        <v>61</v>
      </c>
      <c r="B4" s="464"/>
      <c r="C4" s="464"/>
      <c r="D4" s="464"/>
      <c r="E4" s="464"/>
      <c r="F4" s="464"/>
      <c r="G4" s="464"/>
      <c r="H4" s="464"/>
      <c r="I4" s="464"/>
      <c r="J4" s="464"/>
      <c r="L4" s="185"/>
    </row>
    <row r="5" spans="1:13" s="3" customFormat="1" ht="19.5" customHeight="1" thickBot="1" x14ac:dyDescent="0.3">
      <c r="A5" s="466" t="s">
        <v>2</v>
      </c>
      <c r="B5" s="466"/>
      <c r="C5" s="465" t="s">
        <v>54</v>
      </c>
      <c r="D5" s="465"/>
      <c r="E5" s="465"/>
      <c r="G5" s="163" t="s">
        <v>3</v>
      </c>
      <c r="H5" s="72">
        <v>36892</v>
      </c>
      <c r="I5" s="299"/>
      <c r="L5" s="298"/>
    </row>
    <row r="6" spans="1:13" s="3" customFormat="1" ht="18.75" customHeight="1" thickBot="1" x14ac:dyDescent="0.3">
      <c r="A6" s="469" t="s">
        <v>4</v>
      </c>
      <c r="B6" s="469"/>
      <c r="C6" s="131">
        <v>150000</v>
      </c>
      <c r="G6" s="163" t="s">
        <v>1</v>
      </c>
      <c r="H6" s="2">
        <v>1234</v>
      </c>
      <c r="L6" s="298"/>
    </row>
    <row r="7" spans="1:13" s="3" customFormat="1" ht="20.25" customHeight="1" thickBot="1" x14ac:dyDescent="0.3">
      <c r="A7" s="466" t="s">
        <v>5</v>
      </c>
      <c r="B7" s="466"/>
      <c r="C7" s="300">
        <f>G70-C6</f>
        <v>760799.69937499997</v>
      </c>
      <c r="D7" s="3" t="s">
        <v>6</v>
      </c>
      <c r="L7" s="298"/>
    </row>
    <row r="8" spans="1:13" s="3" customFormat="1" ht="15.75" thickBot="1" x14ac:dyDescent="0.3">
      <c r="A8" s="466" t="s">
        <v>7</v>
      </c>
      <c r="B8" s="466"/>
      <c r="C8" s="301">
        <f>C6+C7</f>
        <v>910799.69937499997</v>
      </c>
      <c r="D8" s="3" t="s">
        <v>106</v>
      </c>
      <c r="G8" s="296"/>
      <c r="I8" s="299"/>
      <c r="L8" s="185"/>
    </row>
    <row r="9" spans="1:13" s="125" customFormat="1" ht="37.5" customHeight="1" thickTop="1" x14ac:dyDescent="0.2">
      <c r="A9" s="464" t="s">
        <v>59</v>
      </c>
      <c r="B9" s="464"/>
      <c r="C9" s="464"/>
      <c r="D9" s="464"/>
      <c r="E9" s="464"/>
      <c r="F9" s="464"/>
      <c r="G9" s="464"/>
      <c r="H9" s="464"/>
      <c r="I9" s="464"/>
      <c r="J9" s="464"/>
      <c r="L9" s="122"/>
    </row>
    <row r="10" spans="1:13" ht="21.75" customHeight="1" thickBot="1" x14ac:dyDescent="0.25">
      <c r="A10" s="5" t="s">
        <v>50</v>
      </c>
      <c r="B10" s="5"/>
      <c r="C10" s="6"/>
      <c r="D10" s="6"/>
      <c r="E10" s="6"/>
      <c r="F10" s="6"/>
      <c r="G10" s="6"/>
      <c r="H10" s="6"/>
    </row>
    <row r="11" spans="1:13" ht="18" customHeight="1" thickBot="1" x14ac:dyDescent="0.25">
      <c r="A11" s="5"/>
      <c r="B11" s="158" t="s">
        <v>77</v>
      </c>
      <c r="C11" s="460" t="s">
        <v>79</v>
      </c>
      <c r="D11" s="461"/>
      <c r="E11" s="157" t="s">
        <v>78</v>
      </c>
      <c r="F11" s="460" t="s">
        <v>80</v>
      </c>
      <c r="G11" s="461"/>
      <c r="H11" s="157" t="s">
        <v>81</v>
      </c>
      <c r="I11" s="460" t="s">
        <v>82</v>
      </c>
      <c r="J11" s="462"/>
      <c r="K11"/>
      <c r="L11"/>
      <c r="M11"/>
    </row>
    <row r="12" spans="1:13" ht="35.25" customHeight="1" x14ac:dyDescent="0.2">
      <c r="A12" s="8" t="s">
        <v>11</v>
      </c>
      <c r="B12" s="51" t="s">
        <v>21</v>
      </c>
      <c r="C12" s="50" t="s">
        <v>13</v>
      </c>
      <c r="D12" s="106" t="s">
        <v>14</v>
      </c>
      <c r="E12" s="113" t="s">
        <v>21</v>
      </c>
      <c r="F12" s="50" t="s">
        <v>13</v>
      </c>
      <c r="G12" s="106" t="s">
        <v>14</v>
      </c>
      <c r="H12" s="105" t="s">
        <v>21</v>
      </c>
      <c r="I12" s="50" t="s">
        <v>13</v>
      </c>
      <c r="J12" s="14" t="s">
        <v>14</v>
      </c>
      <c r="K12" s="9"/>
    </row>
    <row r="13" spans="1:13" ht="17.100000000000001" customHeight="1" x14ac:dyDescent="0.2">
      <c r="A13" s="20" t="s">
        <v>15</v>
      </c>
      <c r="B13" s="151">
        <v>0.5</v>
      </c>
      <c r="C13" s="40">
        <v>100000</v>
      </c>
      <c r="D13" s="107">
        <f>C13*B13</f>
        <v>50000</v>
      </c>
      <c r="E13" s="153">
        <v>0.5</v>
      </c>
      <c r="F13" s="45">
        <f>C13*1.025</f>
        <v>102499.99999999999</v>
      </c>
      <c r="G13" s="109">
        <f>F13*E13</f>
        <v>51249.999999999993</v>
      </c>
      <c r="H13" s="155">
        <v>0.5</v>
      </c>
      <c r="I13" s="40">
        <f>F13*1.02</f>
        <v>104549.99999999999</v>
      </c>
      <c r="J13" s="46">
        <f>I13*H13</f>
        <v>52274.999999999993</v>
      </c>
    </row>
    <row r="14" spans="1:13" ht="17.100000000000001" customHeight="1" x14ac:dyDescent="0.2">
      <c r="A14" s="20" t="s">
        <v>16</v>
      </c>
      <c r="B14" s="151">
        <v>1</v>
      </c>
      <c r="C14" s="40">
        <v>75000</v>
      </c>
      <c r="D14" s="107">
        <f>C14*B14</f>
        <v>75000</v>
      </c>
      <c r="E14" s="153">
        <v>0.2</v>
      </c>
      <c r="F14" s="45">
        <f>C14*1.025</f>
        <v>76875</v>
      </c>
      <c r="G14" s="109">
        <f>F14*E14</f>
        <v>15375</v>
      </c>
      <c r="H14" s="155">
        <v>0.75</v>
      </c>
      <c r="I14" s="40">
        <f>F14*1.02</f>
        <v>78412.5</v>
      </c>
      <c r="J14" s="46">
        <f>I14*H14</f>
        <v>58809.375</v>
      </c>
    </row>
    <row r="15" spans="1:13" ht="17.100000000000001" customHeight="1" x14ac:dyDescent="0.2">
      <c r="A15" s="20" t="s">
        <v>17</v>
      </c>
      <c r="B15" s="151">
        <v>0.75</v>
      </c>
      <c r="C15" s="40">
        <v>80000</v>
      </c>
      <c r="D15" s="107">
        <f>C15*B15</f>
        <v>60000</v>
      </c>
      <c r="E15" s="153">
        <v>0.8</v>
      </c>
      <c r="F15" s="45">
        <f>C15*1.025</f>
        <v>82000</v>
      </c>
      <c r="G15" s="109">
        <f>F15*E15</f>
        <v>65600</v>
      </c>
      <c r="H15" s="155">
        <v>0.8</v>
      </c>
      <c r="I15" s="40">
        <f>F15*1.02</f>
        <v>83640</v>
      </c>
      <c r="J15" s="46">
        <f>I15*H15</f>
        <v>66912</v>
      </c>
    </row>
    <row r="16" spans="1:13" ht="17.100000000000001" customHeight="1" x14ac:dyDescent="0.2">
      <c r="A16" s="20" t="s">
        <v>18</v>
      </c>
      <c r="B16" s="152">
        <v>1</v>
      </c>
      <c r="C16" s="41">
        <v>45000</v>
      </c>
      <c r="D16" s="107">
        <f>C16*B16</f>
        <v>45000</v>
      </c>
      <c r="E16" s="153">
        <v>0.8</v>
      </c>
      <c r="F16" s="45">
        <f>C16*1.025</f>
        <v>46124.999999999993</v>
      </c>
      <c r="G16" s="109">
        <f>F16*E16</f>
        <v>36899.999999999993</v>
      </c>
      <c r="H16" s="155">
        <v>0.9</v>
      </c>
      <c r="I16" s="40">
        <f>F16*1.02</f>
        <v>47047.499999999993</v>
      </c>
      <c r="J16" s="46">
        <f>I16*H16</f>
        <v>42342.749999999993</v>
      </c>
    </row>
    <row r="17" spans="1:12" ht="17.100000000000001" customHeight="1" thickBot="1" x14ac:dyDescent="0.25">
      <c r="A17" s="48"/>
      <c r="B17" s="152"/>
      <c r="C17" s="41"/>
      <c r="D17" s="107">
        <f>C17*B17</f>
        <v>0</v>
      </c>
      <c r="E17" s="154"/>
      <c r="F17" s="45">
        <f>C17*1.025</f>
        <v>0</v>
      </c>
      <c r="G17" s="109">
        <f>F17*E17</f>
        <v>0</v>
      </c>
      <c r="H17" s="156"/>
      <c r="I17" s="40">
        <f>F17*1.02</f>
        <v>0</v>
      </c>
      <c r="J17" s="46">
        <f>I17*H17</f>
        <v>0</v>
      </c>
    </row>
    <row r="18" spans="1:12" ht="17.100000000000001" customHeight="1" x14ac:dyDescent="0.2">
      <c r="A18" s="15" t="s">
        <v>19</v>
      </c>
      <c r="B18" s="16"/>
      <c r="C18" s="42">
        <f>SUM(C13:C17)</f>
        <v>300000</v>
      </c>
      <c r="D18" s="108">
        <f>SUM(D13:D17)</f>
        <v>230000</v>
      </c>
      <c r="E18" s="114"/>
      <c r="F18" s="53">
        <f>SUM(F13:F17)</f>
        <v>307500</v>
      </c>
      <c r="G18" s="115">
        <f>SUM(G13:G17)</f>
        <v>169125</v>
      </c>
      <c r="H18" s="111"/>
      <c r="I18" s="54">
        <f>SUM(I13:I17)</f>
        <v>313650</v>
      </c>
      <c r="J18" s="47">
        <f>SUM(J13:J17)</f>
        <v>220339.125</v>
      </c>
    </row>
    <row r="19" spans="1:12" ht="17.100000000000001" customHeight="1" x14ac:dyDescent="0.2">
      <c r="A19" s="20" t="s">
        <v>48</v>
      </c>
      <c r="B19" s="116">
        <v>0.31</v>
      </c>
      <c r="C19" s="43"/>
      <c r="D19" s="109">
        <f>D18*B19</f>
        <v>71300</v>
      </c>
      <c r="E19" s="117">
        <v>0.31</v>
      </c>
      <c r="F19" s="52"/>
      <c r="G19" s="109">
        <f>G18*E19</f>
        <v>52428.75</v>
      </c>
      <c r="H19" s="118">
        <v>0.315</v>
      </c>
      <c r="I19" s="43"/>
      <c r="J19" s="46">
        <f>J18*H19</f>
        <v>69406.824374999997</v>
      </c>
    </row>
    <row r="20" spans="1:12" ht="17.100000000000001" customHeight="1" thickBot="1" x14ac:dyDescent="0.25">
      <c r="A20" s="49" t="s">
        <v>20</v>
      </c>
      <c r="B20" s="39"/>
      <c r="C20" s="39"/>
      <c r="D20" s="132">
        <f t="shared" ref="D20:J20" si="0">SUM(D18:D19)</f>
        <v>301300</v>
      </c>
      <c r="E20" s="134"/>
      <c r="F20" s="133"/>
      <c r="G20" s="110">
        <f t="shared" si="0"/>
        <v>221553.75</v>
      </c>
      <c r="H20" s="112"/>
      <c r="I20" s="112"/>
      <c r="J20" s="44">
        <f t="shared" si="0"/>
        <v>289745.94937499997</v>
      </c>
    </row>
    <row r="21" spans="1:12" ht="24" customHeight="1" thickBot="1" x14ac:dyDescent="0.25">
      <c r="A21" s="11" t="s">
        <v>62</v>
      </c>
    </row>
    <row r="22" spans="1:12" ht="19.5" customHeight="1" thickBot="1" x14ac:dyDescent="0.3">
      <c r="A22" s="467" t="s">
        <v>22</v>
      </c>
      <c r="B22" s="468"/>
      <c r="C22" s="13" t="s">
        <v>25</v>
      </c>
      <c r="D22" s="17" t="s">
        <v>26</v>
      </c>
      <c r="E22" s="18" t="s">
        <v>27</v>
      </c>
      <c r="F22" s="19" t="s">
        <v>12</v>
      </c>
    </row>
    <row r="23" spans="1:12" ht="15" customHeight="1" x14ac:dyDescent="0.2">
      <c r="A23" s="438" t="s">
        <v>55</v>
      </c>
      <c r="B23" s="439"/>
      <c r="C23" s="73">
        <v>15000</v>
      </c>
      <c r="D23" s="74"/>
      <c r="E23" s="75">
        <v>5000</v>
      </c>
      <c r="F23" s="76">
        <f>SUM(C23:E23)</f>
        <v>20000</v>
      </c>
    </row>
    <row r="24" spans="1:12" ht="15" customHeight="1" x14ac:dyDescent="0.2">
      <c r="A24" s="440" t="s">
        <v>23</v>
      </c>
      <c r="B24" s="441"/>
      <c r="C24" s="77"/>
      <c r="D24" s="78"/>
      <c r="E24" s="79"/>
      <c r="F24" s="80">
        <f t="shared" ref="F24:F25" si="1">SUM(C24:E24)</f>
        <v>0</v>
      </c>
    </row>
    <row r="25" spans="1:12" ht="15" customHeight="1" thickBot="1" x14ac:dyDescent="0.25">
      <c r="A25" s="442" t="s">
        <v>23</v>
      </c>
      <c r="B25" s="443"/>
      <c r="C25" s="81"/>
      <c r="D25" s="82"/>
      <c r="E25" s="83"/>
      <c r="F25" s="80">
        <f t="shared" si="1"/>
        <v>0</v>
      </c>
    </row>
    <row r="26" spans="1:12" ht="18" customHeight="1" thickBot="1" x14ac:dyDescent="0.25">
      <c r="A26" s="62" t="s">
        <v>24</v>
      </c>
      <c r="B26" s="63"/>
      <c r="C26" s="84">
        <f>SUM(C23:C25)</f>
        <v>15000</v>
      </c>
      <c r="D26" s="84">
        <f t="shared" ref="D26:E26" si="2">SUM(D23:D25)</f>
        <v>0</v>
      </c>
      <c r="E26" s="84">
        <f t="shared" si="2"/>
        <v>5000</v>
      </c>
      <c r="F26" s="85">
        <f>SUM(F23:F25)</f>
        <v>20000</v>
      </c>
    </row>
    <row r="27" spans="1:12" ht="21" customHeight="1" thickBot="1" x14ac:dyDescent="0.25">
      <c r="A27" s="11" t="s">
        <v>63</v>
      </c>
    </row>
    <row r="28" spans="1:12" s="10" customFormat="1" ht="19.5" customHeight="1" thickBot="1" x14ac:dyDescent="0.3">
      <c r="A28" s="432" t="s">
        <v>28</v>
      </c>
      <c r="B28" s="433"/>
      <c r="C28" s="13" t="s">
        <v>25</v>
      </c>
      <c r="D28" s="17" t="s">
        <v>26</v>
      </c>
      <c r="E28" s="18" t="s">
        <v>27</v>
      </c>
      <c r="F28" s="19" t="s">
        <v>12</v>
      </c>
      <c r="L28" s="120"/>
    </row>
    <row r="29" spans="1:12" ht="15" customHeight="1" x14ac:dyDescent="0.2">
      <c r="A29" s="446" t="s">
        <v>60</v>
      </c>
      <c r="B29" s="447"/>
      <c r="C29" s="73"/>
      <c r="D29" s="74">
        <v>3000</v>
      </c>
      <c r="E29" s="75"/>
      <c r="F29" s="76">
        <f>SUM(C29:E29)</f>
        <v>3000</v>
      </c>
    </row>
    <row r="30" spans="1:12" ht="15" customHeight="1" x14ac:dyDescent="0.2">
      <c r="A30" s="448" t="s">
        <v>56</v>
      </c>
      <c r="B30" s="449"/>
      <c r="C30" s="77"/>
      <c r="D30" s="78">
        <v>1500</v>
      </c>
      <c r="E30" s="79"/>
      <c r="F30" s="80">
        <f t="shared" ref="F30:F31" si="3">SUM(C30:E30)</f>
        <v>1500</v>
      </c>
    </row>
    <row r="31" spans="1:12" ht="15" customHeight="1" thickBot="1" x14ac:dyDescent="0.25">
      <c r="A31" s="448" t="s">
        <v>57</v>
      </c>
      <c r="B31" s="449"/>
      <c r="C31" s="81"/>
      <c r="D31" s="82">
        <v>700</v>
      </c>
      <c r="E31" s="83"/>
      <c r="F31" s="80">
        <f t="shared" si="3"/>
        <v>700</v>
      </c>
    </row>
    <row r="32" spans="1:12" ht="16.5" customHeight="1" thickBot="1" x14ac:dyDescent="0.25">
      <c r="A32" s="434" t="s">
        <v>29</v>
      </c>
      <c r="B32" s="435"/>
      <c r="C32" s="84">
        <f>SUM(C29:C31)</f>
        <v>0</v>
      </c>
      <c r="D32" s="86">
        <f t="shared" ref="D32:E32" si="4">SUM(D29:D31)</f>
        <v>5200</v>
      </c>
      <c r="E32" s="87">
        <f t="shared" si="4"/>
        <v>0</v>
      </c>
      <c r="F32" s="88">
        <f>SUM(F29:F31)</f>
        <v>5200</v>
      </c>
    </row>
    <row r="33" spans="1:12" s="68" customFormat="1" ht="18" customHeight="1" thickBot="1" x14ac:dyDescent="0.25">
      <c r="A33" s="69" t="s">
        <v>67</v>
      </c>
      <c r="B33" s="64"/>
      <c r="C33" s="70"/>
      <c r="D33" s="65"/>
      <c r="E33" s="66"/>
      <c r="F33" s="67"/>
      <c r="L33" s="121"/>
    </row>
    <row r="34" spans="1:12" ht="18" customHeight="1" thickBot="1" x14ac:dyDescent="0.3">
      <c r="A34" s="444" t="s">
        <v>52</v>
      </c>
      <c r="B34" s="445"/>
      <c r="C34" s="13" t="s">
        <v>25</v>
      </c>
      <c r="D34" s="17" t="s">
        <v>26</v>
      </c>
      <c r="E34" s="18" t="s">
        <v>27</v>
      </c>
      <c r="F34" s="19" t="s">
        <v>12</v>
      </c>
    </row>
    <row r="35" spans="1:12" ht="15" customHeight="1" x14ac:dyDescent="0.2">
      <c r="A35" s="446" t="s">
        <v>74</v>
      </c>
      <c r="B35" s="447"/>
      <c r="C35" s="73"/>
      <c r="D35" s="74">
        <v>1000</v>
      </c>
      <c r="E35" s="75"/>
      <c r="F35" s="76">
        <f>SUM(C35:E35)</f>
        <v>1000</v>
      </c>
    </row>
    <row r="36" spans="1:12" ht="15" customHeight="1" x14ac:dyDescent="0.2">
      <c r="A36" s="448" t="s">
        <v>75</v>
      </c>
      <c r="B36" s="449"/>
      <c r="C36" s="77"/>
      <c r="D36" s="78"/>
      <c r="E36" s="79">
        <v>4000</v>
      </c>
      <c r="F36" s="160">
        <f t="shared" ref="F36:F37" si="5">SUM(C36:E36)</f>
        <v>4000</v>
      </c>
    </row>
    <row r="37" spans="1:12" ht="15" customHeight="1" thickBot="1" x14ac:dyDescent="0.25">
      <c r="A37" s="450"/>
      <c r="B37" s="451"/>
      <c r="C37" s="81"/>
      <c r="D37" s="82"/>
      <c r="E37" s="135"/>
      <c r="F37" s="159">
        <f t="shared" si="5"/>
        <v>0</v>
      </c>
    </row>
    <row r="38" spans="1:12" ht="18" customHeight="1" thickBot="1" x14ac:dyDescent="0.25">
      <c r="A38" s="452" t="s">
        <v>30</v>
      </c>
      <c r="B38" s="453"/>
      <c r="C38" s="84">
        <f>SUM(C35:C37)</f>
        <v>0</v>
      </c>
      <c r="D38" s="84">
        <f t="shared" ref="D38:E38" si="6">SUM(D35:D37)</f>
        <v>1000</v>
      </c>
      <c r="E38" s="89">
        <f t="shared" si="6"/>
        <v>4000</v>
      </c>
      <c r="F38" s="88">
        <f>SUM(F35:F37)</f>
        <v>5000</v>
      </c>
    </row>
    <row r="39" spans="1:12" s="68" customFormat="1" ht="18" customHeight="1" thickBot="1" x14ac:dyDescent="0.25">
      <c r="A39" s="71" t="s">
        <v>53</v>
      </c>
      <c r="B39" s="71"/>
      <c r="C39" s="71"/>
      <c r="D39" s="71"/>
      <c r="E39" s="71"/>
      <c r="F39" s="71"/>
      <c r="G39"/>
      <c r="L39" s="121"/>
    </row>
    <row r="40" spans="1:12" ht="24" customHeight="1" thickBot="1" x14ac:dyDescent="0.3">
      <c r="A40" s="444" t="s">
        <v>52</v>
      </c>
      <c r="B40" s="445"/>
      <c r="C40" s="13" t="s">
        <v>25</v>
      </c>
      <c r="D40" s="17" t="s">
        <v>26</v>
      </c>
      <c r="E40" s="18" t="s">
        <v>27</v>
      </c>
      <c r="F40" s="19" t="s">
        <v>12</v>
      </c>
    </row>
    <row r="41" spans="1:12" ht="15" customHeight="1" x14ac:dyDescent="0.2">
      <c r="A41" s="446" t="s">
        <v>58</v>
      </c>
      <c r="B41" s="447"/>
      <c r="C41" s="73">
        <v>31000</v>
      </c>
      <c r="D41" s="74">
        <v>6000</v>
      </c>
      <c r="E41" s="75">
        <v>11000</v>
      </c>
      <c r="F41" s="76">
        <f>SUM(C41:E41)</f>
        <v>48000</v>
      </c>
    </row>
    <row r="42" spans="1:12" ht="15" customHeight="1" x14ac:dyDescent="0.2">
      <c r="A42" s="448"/>
      <c r="B42" s="449"/>
      <c r="C42" s="77"/>
      <c r="D42" s="78"/>
      <c r="E42" s="79"/>
      <c r="F42" s="80">
        <f t="shared" ref="F42:F43" si="7">SUM(C42:E42)</f>
        <v>0</v>
      </c>
    </row>
    <row r="43" spans="1:12" ht="15" customHeight="1" thickBot="1" x14ac:dyDescent="0.25">
      <c r="A43" s="450"/>
      <c r="B43" s="451"/>
      <c r="C43" s="81"/>
      <c r="D43" s="82"/>
      <c r="E43" s="83"/>
      <c r="F43" s="80">
        <f t="shared" si="7"/>
        <v>0</v>
      </c>
    </row>
    <row r="44" spans="1:12" ht="15.75" customHeight="1" thickBot="1" x14ac:dyDescent="0.25">
      <c r="A44" s="452" t="s">
        <v>31</v>
      </c>
      <c r="B44" s="453"/>
      <c r="C44" s="84">
        <f>SUM(C41:C43)</f>
        <v>31000</v>
      </c>
      <c r="D44" s="84">
        <f t="shared" ref="D44:E44" si="8">SUM(D41:D43)</f>
        <v>6000</v>
      </c>
      <c r="E44" s="89">
        <f t="shared" si="8"/>
        <v>11000</v>
      </c>
      <c r="F44" s="88">
        <f>SUM(F41:F43)</f>
        <v>48000</v>
      </c>
    </row>
    <row r="45" spans="1:12" ht="27" customHeight="1" thickBot="1" x14ac:dyDescent="0.25">
      <c r="A45" s="436" t="s">
        <v>32</v>
      </c>
      <c r="B45" s="437"/>
      <c r="C45" s="13" t="s">
        <v>25</v>
      </c>
      <c r="D45" s="17" t="s">
        <v>26</v>
      </c>
      <c r="E45" s="18" t="s">
        <v>27</v>
      </c>
      <c r="F45" s="19" t="s">
        <v>12</v>
      </c>
      <c r="I45" s="96"/>
    </row>
    <row r="46" spans="1:12" s="125" customFormat="1" ht="18.75" customHeight="1" thickBot="1" x14ac:dyDescent="0.25">
      <c r="A46" s="455" t="s">
        <v>68</v>
      </c>
      <c r="B46" s="456"/>
      <c r="C46" s="126">
        <v>0</v>
      </c>
      <c r="D46" s="127">
        <v>0</v>
      </c>
      <c r="E46" s="128">
        <v>20000</v>
      </c>
      <c r="F46" s="129">
        <f t="shared" ref="F46" si="9">SUM(C46:E46)</f>
        <v>20000</v>
      </c>
      <c r="G46" s="294"/>
      <c r="H46" s="252"/>
      <c r="I46" s="130"/>
      <c r="L46" s="122"/>
    </row>
    <row r="47" spans="1:12" s="125" customFormat="1" ht="42" customHeight="1" x14ac:dyDescent="0.2">
      <c r="A47" s="393" t="s">
        <v>97</v>
      </c>
      <c r="B47" s="393"/>
      <c r="C47" s="393"/>
      <c r="D47" s="393"/>
      <c r="E47" s="393"/>
      <c r="F47" s="393"/>
      <c r="G47" s="454"/>
      <c r="H47" s="454"/>
      <c r="I47" s="130"/>
      <c r="K47" s="122"/>
      <c r="L47" s="122"/>
    </row>
    <row r="48" spans="1:12" x14ac:dyDescent="0.2">
      <c r="A48" s="21" t="s">
        <v>98</v>
      </c>
      <c r="C48" s="195"/>
      <c r="D48" s="195"/>
      <c r="E48" s="195"/>
      <c r="F48" s="195"/>
      <c r="G48" s="196"/>
      <c r="H48" s="196"/>
      <c r="I48" s="96"/>
      <c r="K48" s="119"/>
    </row>
    <row r="49" spans="1:12" x14ac:dyDescent="0.2">
      <c r="A49" s="22" t="s">
        <v>94</v>
      </c>
      <c r="C49"/>
      <c r="D49"/>
      <c r="E49"/>
      <c r="F49"/>
      <c r="K49" s="119"/>
    </row>
    <row r="50" spans="1:12" ht="15" x14ac:dyDescent="0.25">
      <c r="A50" s="23" t="s">
        <v>96</v>
      </c>
      <c r="E50" s="24" t="s">
        <v>37</v>
      </c>
      <c r="G50" s="104"/>
    </row>
    <row r="51" spans="1:12" x14ac:dyDescent="0.2">
      <c r="A51" s="23" t="s">
        <v>33</v>
      </c>
    </row>
    <row r="52" spans="1:12" x14ac:dyDescent="0.2">
      <c r="A52" s="23" t="s">
        <v>34</v>
      </c>
    </row>
    <row r="53" spans="1:12" x14ac:dyDescent="0.2">
      <c r="A53" s="23" t="s">
        <v>95</v>
      </c>
    </row>
    <row r="54" spans="1:12" x14ac:dyDescent="0.2">
      <c r="A54" s="23" t="s">
        <v>35</v>
      </c>
    </row>
    <row r="55" spans="1:12" x14ac:dyDescent="0.2">
      <c r="A55" s="7" t="s">
        <v>36</v>
      </c>
    </row>
    <row r="56" spans="1:12" x14ac:dyDescent="0.2">
      <c r="A56" s="23" t="s">
        <v>35</v>
      </c>
    </row>
    <row r="57" spans="1:12" x14ac:dyDescent="0.2">
      <c r="A57" s="7" t="s">
        <v>36</v>
      </c>
    </row>
    <row r="58" spans="1:12" s="125" customFormat="1" ht="25.5" customHeight="1" thickBot="1" x14ac:dyDescent="0.25">
      <c r="A58" s="295" t="s">
        <v>42</v>
      </c>
      <c r="B58" s="9"/>
      <c r="C58" s="9"/>
      <c r="D58" s="9"/>
      <c r="E58" s="9"/>
      <c r="F58" s="9"/>
      <c r="G58" s="9"/>
      <c r="L58" s="122"/>
    </row>
    <row r="59" spans="1:12" ht="16.5" thickBot="1" x14ac:dyDescent="0.25">
      <c r="A59" s="136" t="s">
        <v>66</v>
      </c>
      <c r="B59" s="137"/>
      <c r="C59" s="138"/>
      <c r="D59" s="139" t="s">
        <v>8</v>
      </c>
      <c r="E59" s="140" t="s">
        <v>9</v>
      </c>
      <c r="F59" s="141" t="s">
        <v>10</v>
      </c>
      <c r="G59" s="429" t="s">
        <v>38</v>
      </c>
    </row>
    <row r="60" spans="1:12" ht="15.75" x14ac:dyDescent="0.2">
      <c r="A60" s="142"/>
      <c r="B60" s="25"/>
      <c r="C60" s="26" t="s">
        <v>40</v>
      </c>
      <c r="D60" s="98" t="s">
        <v>70</v>
      </c>
      <c r="E60" s="99" t="s">
        <v>71</v>
      </c>
      <c r="F60" s="100" t="s">
        <v>76</v>
      </c>
      <c r="G60" s="430"/>
    </row>
    <row r="61" spans="1:12" ht="16.5" thickBot="1" x14ac:dyDescent="0.25">
      <c r="A61" s="142"/>
      <c r="B61" s="25"/>
      <c r="C61" s="27" t="s">
        <v>41</v>
      </c>
      <c r="D61" s="101" t="s">
        <v>69</v>
      </c>
      <c r="E61" s="102" t="s">
        <v>72</v>
      </c>
      <c r="F61" s="103" t="s">
        <v>73</v>
      </c>
      <c r="G61" s="431"/>
    </row>
    <row r="62" spans="1:12" ht="18" customHeight="1" x14ac:dyDescent="0.2">
      <c r="A62" s="143" t="s">
        <v>39</v>
      </c>
      <c r="B62" s="28"/>
      <c r="C62" s="29"/>
      <c r="D62" s="34">
        <f>D18</f>
        <v>230000</v>
      </c>
      <c r="E62" s="60">
        <f>G18</f>
        <v>169125</v>
      </c>
      <c r="F62" s="97">
        <f>J18</f>
        <v>220339.125</v>
      </c>
      <c r="G62" s="35">
        <f>SUM(D62:F62)</f>
        <v>619464.125</v>
      </c>
    </row>
    <row r="63" spans="1:12" ht="18" customHeight="1" thickBot="1" x14ac:dyDescent="0.25">
      <c r="A63" s="144" t="s">
        <v>51</v>
      </c>
      <c r="B63" s="30"/>
      <c r="C63" s="31"/>
      <c r="D63" s="56">
        <f>D19</f>
        <v>71300</v>
      </c>
      <c r="E63" s="57">
        <f>G19</f>
        <v>52428.75</v>
      </c>
      <c r="F63" s="95">
        <f>J19</f>
        <v>69406.824374999997</v>
      </c>
      <c r="G63" s="58">
        <f t="shared" ref="G63:G69" si="10">SUM(D63:F63)</f>
        <v>193135.574375</v>
      </c>
    </row>
    <row r="64" spans="1:12" ht="18" customHeight="1" x14ac:dyDescent="0.2">
      <c r="A64" s="145" t="s">
        <v>43</v>
      </c>
      <c r="B64" s="30"/>
      <c r="C64" s="31"/>
      <c r="D64" s="38">
        <f>SUM(D62:D63)</f>
        <v>301300</v>
      </c>
      <c r="E64" s="55">
        <f t="shared" ref="E64:F64" si="11">SUM(E62:E63)</f>
        <v>221553.75</v>
      </c>
      <c r="F64" s="59">
        <f t="shared" si="11"/>
        <v>289745.94937499997</v>
      </c>
      <c r="G64" s="35">
        <f t="shared" si="10"/>
        <v>812599.69937499997</v>
      </c>
    </row>
    <row r="65" spans="1:12" ht="18" customHeight="1" x14ac:dyDescent="0.2">
      <c r="A65" s="144" t="s">
        <v>44</v>
      </c>
      <c r="B65" s="30"/>
      <c r="C65" s="31"/>
      <c r="D65" s="90">
        <f>C26</f>
        <v>15000</v>
      </c>
      <c r="E65" s="91">
        <f>D26</f>
        <v>0</v>
      </c>
      <c r="F65" s="92">
        <f>E26</f>
        <v>5000</v>
      </c>
      <c r="G65" s="36">
        <f t="shared" si="10"/>
        <v>20000</v>
      </c>
    </row>
    <row r="66" spans="1:12" ht="18" customHeight="1" x14ac:dyDescent="0.2">
      <c r="A66" s="146" t="s">
        <v>45</v>
      </c>
      <c r="B66" s="30"/>
      <c r="C66" s="31"/>
      <c r="D66" s="90">
        <f>C32</f>
        <v>0</v>
      </c>
      <c r="E66" s="91">
        <f>D32</f>
        <v>5200</v>
      </c>
      <c r="F66" s="92">
        <f>E32</f>
        <v>0</v>
      </c>
      <c r="G66" s="36">
        <f t="shared" si="10"/>
        <v>5200</v>
      </c>
    </row>
    <row r="67" spans="1:12" ht="18" customHeight="1" x14ac:dyDescent="0.2">
      <c r="A67" s="146" t="s">
        <v>49</v>
      </c>
      <c r="B67" s="12"/>
      <c r="C67" s="32"/>
      <c r="D67" s="90">
        <f>C38</f>
        <v>0</v>
      </c>
      <c r="E67" s="91">
        <f>D38</f>
        <v>1000</v>
      </c>
      <c r="F67" s="92">
        <f>E38</f>
        <v>4000</v>
      </c>
      <c r="G67" s="36">
        <f t="shared" si="10"/>
        <v>5000</v>
      </c>
    </row>
    <row r="68" spans="1:12" ht="18" customHeight="1" x14ac:dyDescent="0.2">
      <c r="A68" s="147" t="s">
        <v>46</v>
      </c>
      <c r="B68" s="28"/>
      <c r="C68" s="29"/>
      <c r="D68" s="90">
        <f>C44</f>
        <v>31000</v>
      </c>
      <c r="E68" s="90">
        <f t="shared" ref="E68:F68" si="12">D44</f>
        <v>6000</v>
      </c>
      <c r="F68" s="90">
        <f t="shared" si="12"/>
        <v>11000</v>
      </c>
      <c r="G68" s="36">
        <f t="shared" si="10"/>
        <v>48000</v>
      </c>
    </row>
    <row r="69" spans="1:12" ht="18" customHeight="1" thickBot="1" x14ac:dyDescent="0.25">
      <c r="A69" s="148" t="s">
        <v>47</v>
      </c>
      <c r="B69" s="4"/>
      <c r="C69" s="33"/>
      <c r="D69" s="93">
        <f>C46</f>
        <v>0</v>
      </c>
      <c r="E69" s="94">
        <f>D46</f>
        <v>0</v>
      </c>
      <c r="F69" s="95">
        <f>E46</f>
        <v>20000</v>
      </c>
      <c r="G69" s="37">
        <f t="shared" si="10"/>
        <v>20000</v>
      </c>
    </row>
    <row r="70" spans="1:12" s="125" customFormat="1" ht="24" customHeight="1" thickBot="1" x14ac:dyDescent="0.25">
      <c r="A70" s="149" t="s">
        <v>65</v>
      </c>
      <c r="B70" s="150"/>
      <c r="C70" s="150"/>
      <c r="D70" s="123">
        <f>SUM(D64:D69)</f>
        <v>347300</v>
      </c>
      <c r="E70" s="123">
        <f t="shared" ref="E70:F70" si="13">SUM(E64:E69)</f>
        <v>233753.75</v>
      </c>
      <c r="F70" s="123">
        <f t="shared" si="13"/>
        <v>329745.94937499997</v>
      </c>
      <c r="G70" s="124">
        <f>SUM(G64:G69)</f>
        <v>910799.69937499997</v>
      </c>
      <c r="L70" s="122"/>
    </row>
    <row r="71" spans="1:12" x14ac:dyDescent="0.2">
      <c r="G71" s="61"/>
    </row>
  </sheetData>
  <mergeCells count="35">
    <mergeCell ref="A37:B37"/>
    <mergeCell ref="A9:J9"/>
    <mergeCell ref="A8:B8"/>
    <mergeCell ref="A22:B22"/>
    <mergeCell ref="A5:B5"/>
    <mergeCell ref="A6:B6"/>
    <mergeCell ref="A7:B7"/>
    <mergeCell ref="A30:B30"/>
    <mergeCell ref="A31:B31"/>
    <mergeCell ref="A34:B34"/>
    <mergeCell ref="A35:B35"/>
    <mergeCell ref="A36:B36"/>
    <mergeCell ref="A2:J2"/>
    <mergeCell ref="C11:D11"/>
    <mergeCell ref="F11:G11"/>
    <mergeCell ref="I11:J11"/>
    <mergeCell ref="A1:C1"/>
    <mergeCell ref="A4:J4"/>
    <mergeCell ref="C5:E5"/>
    <mergeCell ref="G59:G61"/>
    <mergeCell ref="A28:B28"/>
    <mergeCell ref="A32:B32"/>
    <mergeCell ref="A45:B45"/>
    <mergeCell ref="A23:B23"/>
    <mergeCell ref="A24:B24"/>
    <mergeCell ref="A25:B25"/>
    <mergeCell ref="A40:B40"/>
    <mergeCell ref="A41:B41"/>
    <mergeCell ref="A42:B42"/>
    <mergeCell ref="A43:B43"/>
    <mergeCell ref="A44:B44"/>
    <mergeCell ref="A38:B38"/>
    <mergeCell ref="A47:H47"/>
    <mergeCell ref="A46:B46"/>
    <mergeCell ref="A29:B29"/>
  </mergeCells>
  <hyperlinks>
    <hyperlink ref="E50" r:id="rId1"/>
  </hyperlinks>
  <pageMargins left="0.32" right="0.23" top="0.56000000000000005" bottom="0.47" header="0.22" footer="0.27"/>
  <pageSetup orientation="landscape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8DB2498CDE9E46940DC92F70B85369" ma:contentTypeVersion="2" ma:contentTypeDescription="Create a new document." ma:contentTypeScope="" ma:versionID="190af87183c92331eb73c0b0a4e17591">
  <xsd:schema xmlns:xsd="http://www.w3.org/2001/XMLSchema" xmlns:xs="http://www.w3.org/2001/XMLSchema" xmlns:p="http://schemas.microsoft.com/office/2006/metadata/properties" xmlns:ns2="5219efcf-f20e-48f1-b178-2f531947aed1" targetNamespace="http://schemas.microsoft.com/office/2006/metadata/properties" ma:root="true" ma:fieldsID="769cfef58d4283dbccfb07ca7db5d8c2" ns2:_="">
    <xsd:import namespace="5219efcf-f20e-48f1-b178-2f531947aed1"/>
    <xsd:element name="properties">
      <xsd:complexType>
        <xsd:sequence>
          <xsd:element name="documentManagement">
            <xsd:complexType>
              <xsd:all>
                <xsd:element ref="ns2:Checed_x0020_out_x0020_to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9efcf-f20e-48f1-b178-2f531947aed1" elementFormDefault="qualified">
    <xsd:import namespace="http://schemas.microsoft.com/office/2006/documentManagement/types"/>
    <xsd:import namespace="http://schemas.microsoft.com/office/infopath/2007/PartnerControls"/>
    <xsd:element name="Checed_x0020_out_x0020_to_x003a_" ma:index="8" nillable="true" ma:displayName="Checed out to:" ma:internalName="Checed_x0020_out_x0020_to_x003a_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ed_x0020_out_x0020_to_x003a_ xmlns="5219efcf-f20e-48f1-b178-2f531947aed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23B6A9-2081-4A7C-B47E-30B1E082F0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9efcf-f20e-48f1-b178-2f531947ae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54C95C-6A38-4B0B-BA88-2E179AC819B1}">
  <ds:schemaRefs>
    <ds:schemaRef ds:uri="http://schemas.microsoft.com/office/2006/documentManagement/types"/>
    <ds:schemaRef ds:uri="5219efcf-f20e-48f1-b178-2f531947aed1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7FE34F-94CE-4AD4-B29A-243769295E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and Reporting Template</vt:lpstr>
      <vt:lpstr>SAMPLE</vt:lpstr>
      <vt:lpstr>'Budget and Reporting Template'!Print_Area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Tracy</dc:creator>
  <cp:lastModifiedBy>Sasha Horwitz</cp:lastModifiedBy>
  <cp:lastPrinted>2014-09-22T23:37:44Z</cp:lastPrinted>
  <dcterms:created xsi:type="dcterms:W3CDTF">2014-01-05T17:16:58Z</dcterms:created>
  <dcterms:modified xsi:type="dcterms:W3CDTF">2017-03-23T23:37:34Z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0x010100CB8DB2498CDE9E46940DC92F70B85369</vt:lpwstr>
  </property>
</Properties>
</file>